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activeTab="2"/>
  </bookViews>
  <sheets>
    <sheet name="总清单" sheetId="1" r:id="rId1"/>
    <sheet name="厂制品" sheetId="2" r:id="rId2"/>
    <sheet name="品牌" sheetId="3" r:id="rId3"/>
  </sheets>
  <externalReferences>
    <externalReference r:id="rId4"/>
    <externalReference r:id="rId5"/>
    <externalReference r:id="rId6"/>
    <externalReference r:id="rId7"/>
    <externalReference r:id="rId8"/>
    <externalReference r:id="rId9"/>
  </externalReferences>
  <definedNames>
    <definedName name="_xlnm._FilterDatabase" localSheetId="0" hidden="1">总清单!$A$2:$J$195</definedName>
  </definedNames>
  <calcPr calcId="144525"/>
</workbook>
</file>

<file path=xl/sharedStrings.xml><?xml version="1.0" encoding="utf-8"?>
<sst xmlns="http://schemas.openxmlformats.org/spreadsheetml/2006/main" count="1849" uniqueCount="312">
  <si>
    <t>厨房设备配置报价明细表</t>
  </si>
  <si>
    <t>序号</t>
  </si>
  <si>
    <t>设备名称</t>
  </si>
  <si>
    <t>规格型号mm</t>
  </si>
  <si>
    <t>数量</t>
  </si>
  <si>
    <t>单位</t>
  </si>
  <si>
    <t>品牌</t>
  </si>
  <si>
    <t>单价(元)</t>
  </si>
  <si>
    <t>小计(元)</t>
  </si>
  <si>
    <t>参考图样</t>
  </si>
  <si>
    <t>技术说明</t>
  </si>
  <si>
    <t>一、宴会厨房</t>
  </si>
  <si>
    <t>库房、冷藏/冷冻库、垃圾库</t>
  </si>
  <si>
    <t>灭蝇灯</t>
  </si>
  <si>
    <t>365*130*450</t>
  </si>
  <si>
    <t>台</t>
  </si>
  <si>
    <t>施莱登</t>
  </si>
  <si>
    <t>1、有效遮面积：60-80㎡
2、电源：40W/220V
3、电网电压：3500W-4500W</t>
  </si>
  <si>
    <t>四层平板货架</t>
  </si>
  <si>
    <t>1150*500*1500</t>
  </si>
  <si>
    <t>厂制品</t>
  </si>
  <si>
    <t>面板采用优质标1.0mm不锈钢磨砂板制作并采用优质不锈钢板折U型槽加固焊接；采用φ48*0.8mm不锈钢圆管做支撑立柱；
配置：铁杆可调节子弹脚。</t>
  </si>
  <si>
    <t>1500*500*1500</t>
  </si>
  <si>
    <t>冷冻库</t>
  </si>
  <si>
    <t>2500*2200*2500</t>
  </si>
  <si>
    <t>立方</t>
  </si>
  <si>
    <t>万多利</t>
  </si>
  <si>
    <t>1.库内外墙及天花均采用压花彩钢板；2.高压注入聚氨基甲酸乙脂绝热材料；3.库板厚100MM；
配置：1.配标准掩式库门；
      2.配优质压缩机组，全自动电控系统（包括高低压保护、过载保护、延时保护等），数码控制、显示温度；
温度：﹣15℃~﹣5℃</t>
  </si>
  <si>
    <t>冷藏库</t>
  </si>
  <si>
    <t>3200*22000*2500</t>
  </si>
  <si>
    <t>1.库内外墙及天花均采用压花彩钢板；2.高压注入聚氨基甲酸乙脂绝热材料；3.库板厚100MM；
配置：1.配标准掩式库门；
      2.配优质压缩机组，全自动电控系统（包括高低压保护、过载保护、延时保护等），数码控制、显示温度；
温度：0℃~＋5℃</t>
  </si>
  <si>
    <t>垃圾房冷藏库库</t>
  </si>
  <si>
    <t>1900*1500*2500</t>
  </si>
  <si>
    <t>平板推车</t>
  </si>
  <si>
    <t>800*600*800</t>
  </si>
  <si>
    <t>1.面板采用优质标1.0mm不锈钢制作，并用万能胶粘连15mm厚优质中纤板加固；2.层板板下采用优质不锈钢U型加强筋加固；3.采用38*0.8mm不锈钢圆管做支撑立柱；4.配置两套定向轮、两套万向轮；</t>
  </si>
  <si>
    <t>单星盆连拖把池</t>
  </si>
  <si>
    <t>800*500*800</t>
  </si>
  <si>
    <t>1.面板及星盆斗采用优质标1.0mm不锈钢制作；
2.横通采用38*25*0.8mm不锈钢结构管焊接；
3.采用38*38*0.8mm不锈钢管做支撑立柱，
配置：每个星斗配置一个镀铬水龙头、去水器和铁杆子弹脚。</t>
  </si>
  <si>
    <t>挂墙式高压洗地龙头</t>
  </si>
  <si>
    <t>10米</t>
  </si>
  <si>
    <t>J&amp;C</t>
  </si>
  <si>
    <t>1.液压管长15米，黑色外表喷涂，低碳钢材；
2.液压管耐高温120度，低温-25度可拉伸自动收缩；</t>
  </si>
  <si>
    <t>粗加工间</t>
  </si>
  <si>
    <t>单星杀鱼台</t>
  </si>
  <si>
    <t>1500*700*800</t>
  </si>
  <si>
    <t>双层操作台</t>
  </si>
  <si>
    <t>800*700*950</t>
  </si>
  <si>
    <t>块</t>
  </si>
  <si>
    <t>采用优质标1.0mm不锈钢制作</t>
  </si>
  <si>
    <t>双星盆台</t>
  </si>
  <si>
    <t>1200*700*800</t>
  </si>
  <si>
    <t>1500*700*950</t>
  </si>
  <si>
    <t>1.面板采用优质标1.0mm不锈钢制作，并用万能胶粘连15mm厚优质中纤板加固；2.层板板下采用优质不锈钢U型加强筋加固；3.采用38*0.8mm不锈钢方管做支撑立柱；4.铁杆可调节子弹脚。</t>
  </si>
  <si>
    <t>四层栅栏菜架</t>
  </si>
  <si>
    <t>1.采用38x38*0.8mm不锈钢方管做支撑立柱；
2.支架采用38*25*0.8mm不锈钢管焊接在层架主体上；中间隔条采用30*15*0.8mm不锈钢管焊接；
3.配铁杆可调子弹脚；</t>
  </si>
  <si>
    <t>1500*600*800</t>
  </si>
  <si>
    <t>1200*600*800</t>
  </si>
  <si>
    <t>不锈钢绞切肉机</t>
  </si>
  <si>
    <t>JB-22A  
540*460*760</t>
  </si>
  <si>
    <t>科得</t>
  </si>
  <si>
    <t>切片产量：450KG/小时；切丝产量：225KG/小时；绞肉产量：220KG/小时；
功率：1.1kw；电压：220V
全铜芯电机；</t>
  </si>
  <si>
    <t>双层挂墙架</t>
  </si>
  <si>
    <t>1300*300*600</t>
  </si>
  <si>
    <t>采用优质标1.0mm不锈钢制作；</t>
  </si>
  <si>
    <t>800*300*600</t>
  </si>
  <si>
    <t>1200*300*600</t>
  </si>
  <si>
    <t>1500*300*600</t>
  </si>
  <si>
    <t>厨房残渣处理器</t>
  </si>
  <si>
    <t>500 * 500 * 750</t>
  </si>
  <si>
    <t>火焰山</t>
  </si>
  <si>
    <t xml:space="preserve">
主体材质采用：优质不锈钢板制作；
名称：商用餐厨垃圾处理器
处理形式：直排式
电机类型：单项双值电容电机
功率：2.2kw
电压：220v
转速：2800r/min
容量：8000ml
过载保护：有
耗电量：2.2°
重量：75kg</t>
  </si>
  <si>
    <t>海鲜鱼池</t>
  </si>
  <si>
    <t>1800*700*1800</t>
  </si>
  <si>
    <t>套</t>
  </si>
  <si>
    <t>点心间</t>
  </si>
  <si>
    <t>单星盆</t>
  </si>
  <si>
    <t>700*760*800</t>
  </si>
  <si>
    <t>1.面板及星盆斗采用优质标1.0mm不锈钢制作；
2.横通采用38*25*0.8mm不锈钢结构管焊接；
3.采用38*38*0.8mm不锈钢管做支撑立柱，
配置：一个镀铬水龙头、去水器和铁杆子弹脚。</t>
  </si>
  <si>
    <t>单层挂墙架</t>
  </si>
  <si>
    <t>700*350*250</t>
  </si>
  <si>
    <t>单通工作柜</t>
  </si>
  <si>
    <t>1800*800*800</t>
  </si>
  <si>
    <t>1.面板采用优质标1.0mm不锈钢制作，并用万能胶粘连15mm厚优质中纤板加固；2.层板板下采用优质不锈钢U型加强筋加固；3.柜门采用滑动结构，方便拆卸； 4.采用48*0.8mm不锈钢圆管做支撑立柱； 5.台脚处连接铁杆可调子弹脚。</t>
  </si>
  <si>
    <t>木案工作台</t>
  </si>
  <si>
    <t>1.台面采用松木制作且三方围边； 4.采用48*0.8mm不锈钢圆管做支撑立柱； 5.台脚处连接铁杆可调子弹脚。</t>
  </si>
  <si>
    <t>面粉车</t>
  </si>
  <si>
    <t>500*500*500</t>
  </si>
  <si>
    <t>板材采用1.0mm优质不锈钢制作。配置万向轮</t>
  </si>
  <si>
    <t>四门冰箱</t>
  </si>
  <si>
    <t>1.0立方</t>
  </si>
  <si>
    <t>银都工程款</t>
  </si>
  <si>
    <t>容量：760L
温度：-10℃~-5℃
制冷方式：直冷式
温度设定方式：数字控温
隔热方式：整体高密度发泡</t>
  </si>
  <si>
    <t>保鲜工作台柜</t>
  </si>
  <si>
    <t>1800*760*800</t>
  </si>
  <si>
    <t>容量：340L
温度：＋5℃~＋5℃
制冷方式：直冷式
温度设定方式：数字控温
隔热方式：整体高密度发泡</t>
  </si>
  <si>
    <t>压面条机</t>
  </si>
  <si>
    <t>M-30
450*350*860</t>
  </si>
  <si>
    <t>恒联</t>
  </si>
  <si>
    <t>1、功率：1.5KW；
2、电压：220V
3、生产能力：25 ～ 30kg/h；
全铜芯电机</t>
  </si>
  <si>
    <t>搅拌机</t>
  </si>
  <si>
    <t>B20</t>
  </si>
  <si>
    <t>容量：20L
搅拌速度：125/283/525
功率：1.1kw
全铜芯电机</t>
  </si>
  <si>
    <t>和面机</t>
  </si>
  <si>
    <t>HS30A</t>
  </si>
  <si>
    <t>1、功率：≥2.2KW；
2、电压：380V；
3、效率：300kg/h；
4、一次性和面量：30kg。</t>
  </si>
  <si>
    <t>工具挂架</t>
  </si>
  <si>
    <t>1800*400*610</t>
  </si>
  <si>
    <t>优质不锈钢</t>
  </si>
  <si>
    <t>发酵箱</t>
  </si>
  <si>
    <t>13盘</t>
  </si>
  <si>
    <t>烤盘尺寸：400*600
烤盘架层数：13层
功率：3KW/220V
电压：单项</t>
  </si>
  <si>
    <t>三层六盘电烤箱</t>
  </si>
  <si>
    <t>1225*770*1650</t>
  </si>
  <si>
    <t>采用优质不锈钢板材制造，坚固耐用，时尚大方；远红外线电热管辐射加热，热力均匀；定时报警装置，炉底炉面双层控制，超温断电保护；可单层独立或多层同时使用，分层玻璃视窗，配万向轮脚架，方便推动；
功率、电压：20KW/380V</t>
  </si>
  <si>
    <t>炉拼台</t>
  </si>
  <si>
    <t>200*900*800</t>
  </si>
  <si>
    <t>采用优质标1.0mm不锈钢磨砂板制作</t>
  </si>
  <si>
    <t>单炒单尾灶</t>
  </si>
  <si>
    <t>1000*900*800</t>
  </si>
  <si>
    <t>1.面板采用优质标1.0mm不锈钢磨砂板制作；2.侧板、背板、前挡板为1.0mm发纹贴塑；3.炉架采用40*40国标角钢加固；4.炉面下衬防火隔热耐火材料；5.前沿带溢水排污槽，配挡渣板；6.炉包选用不锈钢整体冲压；7.炉灶支撑立柱采用厚度1.5mmφ50的镀锌钢管制作，附不锈钢装饰管；7.台脚处连接φ50全钢可调子弹脚，可调节高度。
配置：高身炉头、工程气阀、火种阀、350W中压风机各一套；</t>
  </si>
  <si>
    <t>立式电热意粉炉连柜</t>
  </si>
  <si>
    <t>700*750*930</t>
  </si>
  <si>
    <t>佳斯特</t>
  </si>
  <si>
    <t>采用优质不锈钢板材制造，坚固耐用，时尚大方；独立温度控制系统，超温断电保护；可独立或同时使用，配可调节子弹脚；
功率、电压：18KW/380V
份数：12筛</t>
  </si>
  <si>
    <t>立式电双缸双筛炸炉连柜座</t>
  </si>
  <si>
    <t>采用优质不锈钢板材制造，坚固耐用，时尚大方；独立温度控制系统，超温断电保护；可独立或同时使用，配可调节子弹脚；
功率、电压：18KW/380V
容量：28L/缸</t>
  </si>
  <si>
    <t>环保油烟净化一体烟罩</t>
  </si>
  <si>
    <t>L*1300*1000</t>
  </si>
  <si>
    <t>米</t>
  </si>
  <si>
    <t>净平</t>
  </si>
  <si>
    <t>采用优质不锈钢制作，目测无烟，风管无油；自带风机和净化器。
净化率达到国家环保标准。（规格尺寸：1600/1800/2000/2200/2400*1300*1000）</t>
  </si>
  <si>
    <t>风口接驳管</t>
  </si>
  <si>
    <t>400*400转600*600</t>
  </si>
  <si>
    <t>采用0.8mm镀锌板制作；双面压筋处理</t>
  </si>
  <si>
    <t>排烟管</t>
  </si>
  <si>
    <t>600*600</t>
  </si>
  <si>
    <t>弯头</t>
  </si>
  <si>
    <t>个</t>
  </si>
  <si>
    <t>变径</t>
  </si>
  <si>
    <t>管道法兰</t>
  </si>
  <si>
    <t>付</t>
  </si>
  <si>
    <t>30角钢制作，表面防锈处理</t>
  </si>
  <si>
    <t>防火阀</t>
  </si>
  <si>
    <t>400*400</t>
  </si>
  <si>
    <t>采用0.8mm镀锌板制作；手动开关控制，触点280摄氏度关闭</t>
  </si>
  <si>
    <t>止回阀</t>
  </si>
  <si>
    <t>采用0.8mm镀锌板制作；机械自动控制，靠风力自动打开，无风力关闭。</t>
  </si>
  <si>
    <t>安装辅材</t>
  </si>
  <si>
    <t>定制</t>
  </si>
  <si>
    <t>项</t>
  </si>
  <si>
    <t>含螺丝、玻璃胶、吊架等</t>
  </si>
  <si>
    <t>不锈钢封墙板</t>
  </si>
  <si>
    <t>L*2000</t>
  </si>
  <si>
    <t>采用标1.0mm不锈钢制作；</t>
  </si>
  <si>
    <t>预进、凉菜间</t>
  </si>
  <si>
    <t>挂墙洗手池</t>
  </si>
  <si>
    <t>450*450*250</t>
  </si>
  <si>
    <t>1.面板及星盆斗采用优质标1.0mm不锈钢制作；
配置：一个镀铬水龙头、去水器。</t>
  </si>
  <si>
    <t>不锈钢挂衣架</t>
  </si>
  <si>
    <t>8组</t>
  </si>
  <si>
    <t>挂墙吊柜</t>
  </si>
  <si>
    <t>1750*350*600</t>
  </si>
  <si>
    <t>1、优质304#磨砂不锈钢板材制作，板材厚度1.2MM                           
2、推拉门采用1.0mm厚不锈钢板制作</t>
  </si>
  <si>
    <t>紫外线杀菌灯</t>
  </si>
  <si>
    <t>双管</t>
  </si>
  <si>
    <t>30W/220V</t>
  </si>
  <si>
    <t>1000*760*800</t>
  </si>
  <si>
    <t>挂墙双层板</t>
  </si>
  <si>
    <t>1000*350*600</t>
  </si>
  <si>
    <t xml:space="preserve">采用优质标1.0mm不锈钢制作；
</t>
  </si>
  <si>
    <t>1150*350*600</t>
  </si>
  <si>
    <t>1200*350*600</t>
  </si>
  <si>
    <t>单星盆连垃圾桶柜</t>
  </si>
  <si>
    <t>1200*760*800</t>
  </si>
  <si>
    <t>1.面板及星盆斗采用优质标1.0mm不锈钢制作；
2.层板板下采用优质不锈钢U型加强筋加固；
3.侧板及门板采用优质标1.0mm不锈钢制作；
4.采用38*38*0.8mm不锈钢管做支撑立柱，
配置：一个镀铬水龙头、去水器和铁杆子弹脚。</t>
  </si>
  <si>
    <t>双层转角操作台</t>
  </si>
  <si>
    <t>（1390+1175）*760*800</t>
  </si>
  <si>
    <t>1.面板采用优质标1.0mm不锈钢制作，并用万能胶粘连15mm厚优质中纤板加固；
2.层板板下采用优质不锈钢U型加强筋加固；
3.采用38*0.8mm不锈钢方管做支撑立柱；
4.铁杆可调节子弹脚。</t>
  </si>
  <si>
    <t>制冰机</t>
  </si>
  <si>
    <t>23KG
380*430*700</t>
  </si>
  <si>
    <t>功率: 200W
进水方式: 接入自来水
24小时产冰量: 40公斤</t>
  </si>
  <si>
    <t>雪花机</t>
  </si>
  <si>
    <t>60kg</t>
  </si>
  <si>
    <t>尺寸: 
功率: 200W
进水方式: 接入自来水
24小时产冰量: 23公斤</t>
  </si>
  <si>
    <t>120kg</t>
  </si>
  <si>
    <t>尺寸: 
功率: 200W
进水方式: 接入自来水
24小时产冰量: 120公斤</t>
  </si>
  <si>
    <t>尺寸:
功率: 200W
进水方式: 接入自来水
24小时产冰量: 120公斤</t>
  </si>
  <si>
    <t>净水器
（制冰机专用）</t>
  </si>
  <si>
    <t>单头</t>
  </si>
  <si>
    <t>爱惠浦</t>
  </si>
  <si>
    <t>烹饪间</t>
  </si>
  <si>
    <t>单星盆台</t>
  </si>
  <si>
    <t>保鲜工作柜</t>
  </si>
  <si>
    <t>容量：340L
温度：＋1℃~＋8℃
制冷方式：直冷式
温度设定方式：数字控温
隔热方式：整体高密度发泡</t>
  </si>
  <si>
    <t>台上二层架</t>
  </si>
  <si>
    <t>1800*350*700</t>
  </si>
  <si>
    <t>1.面板采用优质标1.0mm不锈钢制作；
2.采用38*38*0.8mm不锈钢管做支撑立柱</t>
  </si>
  <si>
    <t>1800*600*800</t>
  </si>
  <si>
    <t>双通热柜</t>
  </si>
  <si>
    <t>1.面板采用优质标1.0mm不锈钢制作，并用万能胶粘连15mm厚优质中纤板加固；2.层板板下采用优质不锈钢U型加强筋加固；3.柜门采用滑动结构，方便拆卸； 4.采用48*0.8mm不锈钢圆管做支撑立柱； 5.台脚处连接铁杆可调子弹脚；温度调节范围：0-110℃；功率：1.8KW/220V</t>
  </si>
  <si>
    <t>吊天花二层架</t>
  </si>
  <si>
    <t>双炒双温灶</t>
  </si>
  <si>
    <t>2000*1150*800</t>
  </si>
  <si>
    <t>1.面板采用优质标1.0mm不锈钢磨砂板制作；2.侧板、背板、前挡板为1.0mm发纹贴塑；3.炉架采用40*40国标角钢加固；4.炉面下衬防火隔热耐火材料；5.前沿带溢水排污槽，配挡渣板；6.炉包选用不锈钢整体冲压；7.炉灶支撑立柱采用厚度1.5mmφ50的镀锌钢管制作，附不锈钢装饰管；7.台脚处连接φ50全钢可调子弹脚，可调节高度。
配置：高身炉头、工程气阀、火种阀、550W中压风机各一套；</t>
  </si>
  <si>
    <t>油气两用双炒双温灶</t>
  </si>
  <si>
    <t>1.面板采用优质标1.0mm不锈钢磨砂板制作；2.侧板、背板、前挡板为1.0mm发纹贴塑；3.炉架采用40*40国标角钢加固；4.炉面下衬防火隔热耐火材料；5.前沿带溢水排污槽，配挡渣板；6.炉包选用不锈钢整体冲压；7.炉灶支撑立柱采用厚度1.5mmφ50的镀锌钢管制作，附不锈钢装饰管；7.台脚处连接φ50全钢可调子弹脚，可调节高度。
配置：油气两用高身炉头、工程气阀、油阀、火种阀、550W中压风机各一套；</t>
  </si>
  <si>
    <t>单头大炒灶</t>
  </si>
  <si>
    <t>1100*1150*800</t>
  </si>
  <si>
    <t>300*1150*800</t>
  </si>
  <si>
    <t>单门汽两用蒸饭车</t>
  </si>
  <si>
    <t>12盘</t>
  </si>
  <si>
    <t>1.面板采用优质标1.0mm不锈钢磨砂板制作；2.侧板、背板、前挡板为1.0mm发纹贴塑；3.整体采用全封闭式发泡工艺，保温、节能、高效；4.独特设计的门体锁紧装置，方便实用；5.全自动球阀进水功能，缺水自给，满水自停；6.水胆采用优质不锈钢板制作，配万向轮。</t>
  </si>
  <si>
    <t>六头煲仔炉</t>
  </si>
  <si>
    <t>1000*800*800</t>
  </si>
  <si>
    <t>1.面板采用优质标1.0mm不锈钢磨砂板制作；2.侧板、背板、前挡板为1.0mm发纹贴塑；3.炉架采用40*40国标角钢加固；4.炉灶支撑立柱采用厚度1.0mmφ50不锈钢装饰管；7.台脚处连接可调子弹脚，可调节高度。
配置：自吸风炉头、工程气阀六套；</t>
  </si>
  <si>
    <t>双眼自吸风低汤灶</t>
  </si>
  <si>
    <t>1200*700*400</t>
  </si>
  <si>
    <t>1.面板采用优质标1.0mm不锈钢磨砂板制作；2.侧板、背板、前挡板为1.0mm发纹贴塑；3.炉架采用40*40国标角钢加固；4.炉灶支撑立柱采用厚度1.5mmφ50的镀锌钢管制作，附不锈钢装饰管；7.台脚处连接φ50全钢可调子弹脚，可调节高度。
配置：自吸风炉头、工程气阀两套；</t>
  </si>
  <si>
    <t>1500*800*800</t>
  </si>
  <si>
    <t>三门海鲜蒸柜</t>
  </si>
  <si>
    <t>910*910*1800</t>
  </si>
  <si>
    <t>1.面板采用优质标1.0mm不锈钢磨砂板制作；2.侧板、背板、前挡板为1.0mm发纹贴塑；3.炉架采用40*40国标角钢加固；4.炉面下衬防火隔热耐火材料；5.前沿带溢水排污槽，配挡渣板；6.炉包选用不锈钢整体冲压；7.炉灶支撑立柱采用厚度1.5mmφ50的镀锌钢管制作，附不锈钢装饰管；7.台脚处连接φ50全钢可调子弹脚，可调节高度。
配置：1.炉头、低噪音风机、气阀、火种阀、水阀、点火棒、风阀、柜门把手；</t>
  </si>
  <si>
    <t>立式电热火山石烧烤炉连柜座</t>
  </si>
  <si>
    <t>采用优质不锈钢板材制造，坚固耐用，时尚大方；独立温度控制系统，超温断电保护；可独立或同时使用，配可调节子弹脚；
功率、电压：8.1KW/380V</t>
  </si>
  <si>
    <t>1100*800</t>
  </si>
  <si>
    <t>600*600转1100*800</t>
  </si>
  <si>
    <t>三通</t>
  </si>
  <si>
    <t>采用标1.0mm不锈钢制作</t>
  </si>
  <si>
    <t>20米</t>
  </si>
  <si>
    <t>移动保温餐车</t>
  </si>
  <si>
    <t>12层</t>
  </si>
  <si>
    <t>选用优质301不锈钢材质，易清洁，耐用，层架规格636mm*529mm 层高160mm，餐车底部内置水箱，保温，保湿，为一体，令食物能在一定时间内保持新鲜美味，内置双热风机，保证餐车内的温度全方位均衡，让热风参透餐车内各处，用机械控温，安全保温范围：温度调节需达到82°</t>
  </si>
  <si>
    <t>传菜区</t>
  </si>
  <si>
    <t>单星茶水柜连座台式开水器
(9KW/380V)</t>
  </si>
  <si>
    <t>1800*760*1800</t>
  </si>
  <si>
    <t>1.面板采用优质标1.0mm不锈钢制作;
2.层板板下采用优质不锈钢U型加强筋加固；
3.柜门采用滑动结构，方便拆卸； 
4.采用48*0.8mm不锈钢圆管做支撑立柱；
 5.台脚处连接铁杆可调子弹脚；
配置单斗水池连下水器一套、9KW开水器一台</t>
  </si>
  <si>
    <t>洗碗间</t>
  </si>
  <si>
    <t>四层栅栏货架</t>
  </si>
  <si>
    <t>1200*500*1500</t>
  </si>
  <si>
    <t>三星盆台</t>
  </si>
  <si>
    <t>1800*700*800</t>
  </si>
  <si>
    <t>1800*350*250</t>
  </si>
  <si>
    <t>双星污碟入机台</t>
  </si>
  <si>
    <t>蓝传式回笼洗碗机</t>
  </si>
  <si>
    <t>1100*750*1450
CSB180C</t>
  </si>
  <si>
    <t>Axewood</t>
  </si>
  <si>
    <t>外形尺寸：1100*750*1450mm
总功率：46kw/380v
加热方式：电加热
整体不锈钢材质，经久耐用；倾斜式内顶盖，可防止洗涤液滴到干净洗涤品上；前门双层壁式结构隔热、隔音、节省能源且操作舒适；安全保护装置，无人收取时自动停机；智能控制，温度可自行调节；</t>
  </si>
  <si>
    <t>洁碟台连杯筐架</t>
  </si>
  <si>
    <t>1500*760*800</t>
  </si>
  <si>
    <t>1.面板采用优质标1.0mm不锈钢制作；2.层板板下采用优质不锈钢U型加强筋加固；3.采用38*0.8mm不锈钢方管做支撑立柱；4.铁杆可调节子弹脚。</t>
  </si>
  <si>
    <t>多功能热风消毒碗柜</t>
  </si>
  <si>
    <t>1200*550*1950</t>
  </si>
  <si>
    <t>沃凯玛</t>
  </si>
  <si>
    <t>采用不锈钢材质，加粗层架设计，人体工程学拉手；
臭氧+紫外线消毒，开门断电设计，防止臭氧泄露，安全可靠，过载过热保护装置；
功率：1800W/220V</t>
  </si>
  <si>
    <t>花洒龙头</t>
  </si>
  <si>
    <t>800mm</t>
  </si>
  <si>
    <t>整体采用不锈钢制作；
支持水压1500KPa，温度300度；</t>
  </si>
  <si>
    <t>挂墙茜架</t>
  </si>
  <si>
    <t>1500*530*800</t>
  </si>
  <si>
    <t>15米</t>
  </si>
  <si>
    <t>不锈钢排气烟罩</t>
  </si>
  <si>
    <t>L*1000*600</t>
  </si>
  <si>
    <t xml:space="preserve">1.烟罩罩体采用标1.0mm不锈钢焊接制作；
配置：不锈钢滤油网； </t>
  </si>
  <si>
    <t>轴流风机</t>
  </si>
  <si>
    <t>350W</t>
  </si>
  <si>
    <t>格利达、广东</t>
  </si>
  <si>
    <t>铜芯电机</t>
  </si>
  <si>
    <t>排气管道</t>
  </si>
  <si>
    <t>300*300</t>
  </si>
  <si>
    <t>二、早餐厨房</t>
  </si>
  <si>
    <t>加工洗消间</t>
  </si>
  <si>
    <t>双星入机台</t>
  </si>
  <si>
    <t>揭盖式洗碗机</t>
  </si>
  <si>
    <t>690*725*1500
CSZ60C</t>
  </si>
  <si>
    <t>外形尺寸：690*725*1505mm
总功率：12kw/380v
加热方式：电加热
整体不锈钢材质，经久耐用</t>
  </si>
  <si>
    <t>L*900*600</t>
  </si>
  <si>
    <t>洁碟台</t>
  </si>
  <si>
    <t>四门高升储物柜</t>
  </si>
  <si>
    <t>1200*500*1800</t>
  </si>
  <si>
    <t>1.面板采用优质标1.0mm不锈钢制作；2.层板板下采用优质不锈钢U型加强筋加固；3.柜门采用滑动结构，方便拆卸； 4.采用48*0.8mm不锈钢圆管做支撑立柱； 5.台脚处连接铁杆可调子弹脚。</t>
  </si>
  <si>
    <t>1100*700*800</t>
  </si>
  <si>
    <t>台式电热火山石烤炉</t>
  </si>
  <si>
    <t>600*600*340</t>
  </si>
  <si>
    <t>采用优质不锈钢板材制造，坚固耐用，时尚大方；独立温度控制系统，超温断电保护；可独立或同时使用，配可调节子弹脚；
功率、电压：6.4KW/380V</t>
  </si>
  <si>
    <t>台式电热平扒炉</t>
  </si>
  <si>
    <t>台式电热意粉炉</t>
  </si>
  <si>
    <t>采用优质不锈钢板材制造，坚固耐用，时尚大方；独立温度控制系统，超温断电保护；可独立或同时使用，配可调节子弹脚；
功率、电压：6KW/380V
份数：6筛</t>
  </si>
  <si>
    <t>1500*300*350</t>
  </si>
  <si>
    <t>凉菜间</t>
  </si>
  <si>
    <t>600*700*800</t>
  </si>
  <si>
    <t>展示柜</t>
  </si>
  <si>
    <t>600*700*1800</t>
  </si>
  <si>
    <t>容量：210L
温度：＋5℃~＋5℃
制冷方式：直冷式
温度设定方式：数字控温
隔热方式：整体高密度发泡</t>
  </si>
  <si>
    <t>厨房</t>
  </si>
  <si>
    <t>电磁双头单尾炒炉</t>
  </si>
  <si>
    <t>1800*1000*800</t>
  </si>
  <si>
    <t>大霖</t>
  </si>
  <si>
    <t>1、台面采用1.0mm优质不锈钢，侧板围板采用1.0优质不锈钢制作;
2、热效率可达95%以上。
3、采用工业级要求的配件配置，更稳定，更耐用。
4、强、弱电物理分离设计，有效避免强电对弱电控制电路的干扰，控制性能稳定并且避免电流过强烧坏电路板。
5、采用先进的铜排搭桥设计，能抗过强电流，机芯内部温升低、不会出现因为机芯内部温度过高出现的保护停机现像。
6、全封闭式的设计，防水、防潮、防虫、防油烟，有效延长机芯的使用寿命。
7、显示更智能化，功率，温度，工作状态一览无遗，故障代码文字显示。
8、功率：25KW  电压：380V ；</t>
  </si>
  <si>
    <t>电四头煲仔炉</t>
  </si>
  <si>
    <t>800*850*900</t>
  </si>
  <si>
    <t>电磁三门海鲜蒸柜</t>
  </si>
  <si>
    <t>910*800*1800</t>
  </si>
  <si>
    <t>立式电扒炉连焗炉柜座</t>
  </si>
  <si>
    <t>单星盆工作柜</t>
  </si>
  <si>
    <t>L*600</t>
  </si>
  <si>
    <t>采用标1.0mm不锈钢焊接制作</t>
  </si>
  <si>
    <t>设备金额合计大写</t>
  </si>
  <si>
    <t>13%税费：</t>
  </si>
  <si>
    <t>运费：</t>
  </si>
  <si>
    <t>金额合计大写：</t>
  </si>
  <si>
    <t>抽排系统</t>
  </si>
</sst>
</file>

<file path=xl/styles.xml><?xml version="1.0" encoding="utf-8"?>
<styleSheet xmlns="http://schemas.openxmlformats.org/spreadsheetml/2006/main">
  <numFmts count="10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  <numFmt numFmtId="176" formatCode="_-[$$-409]* #,##0.0_ ;_-[$$-409]* \-#,##0.0\ ;_-[$$-409]* &quot;-&quot;??_ ;_-@_ "/>
    <numFmt numFmtId="177" formatCode="0.00_ "/>
    <numFmt numFmtId="178" formatCode="_ [$￥-804]* #,##0.00_ ;_ [$￥-804]* \-#,##0.00_ ;_ [$￥-804]* &quot;-&quot;??_ ;_ @_ "/>
    <numFmt numFmtId="179" formatCode="_-&quot;$&quot;* #,##0.00_-;\-&quot;$&quot;* #,##0.00_-;_-&quot;$&quot;* &quot;-&quot;??_-;_-@_-"/>
    <numFmt numFmtId="180" formatCode="0_ "/>
    <numFmt numFmtId="181" formatCode="[DBNum2][$RMB]General;[Red][DBNum2][$RMB]General"/>
  </numFmts>
  <fonts count="32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sz val="10"/>
      <name val="宋体"/>
      <charset val="134"/>
      <scheme val="minor"/>
    </font>
    <font>
      <b/>
      <sz val="17"/>
      <name val="宋体"/>
      <charset val="134"/>
      <scheme val="minor"/>
    </font>
    <font>
      <b/>
      <sz val="10"/>
      <name val="宋体"/>
      <charset val="134"/>
      <scheme val="minor"/>
    </font>
    <font>
      <sz val="10"/>
      <name val="宋体"/>
      <charset val="134"/>
    </font>
    <font>
      <sz val="9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2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indexed="8"/>
      <name val="宋体"/>
      <charset val="134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sz val="8"/>
      <name val="Arial"/>
      <charset val="134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name val="Times New Roman"/>
      <charset val="134"/>
    </font>
    <font>
      <b/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0"/>
      <name val="Arial"/>
      <charset val="134"/>
    </font>
    <font>
      <b/>
      <sz val="11"/>
      <color theme="1"/>
      <name val="宋体"/>
      <charset val="0"/>
      <scheme val="minor"/>
    </font>
    <font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6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1" fillId="4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3" fillId="0" borderId="0"/>
    <xf numFmtId="41" fontId="0" fillId="0" borderId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6" borderId="10" applyNumberFormat="0" applyFon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0" fontId="19" fillId="0" borderId="0"/>
    <xf numFmtId="0" fontId="1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0">
      <alignment vertical="center"/>
    </xf>
    <xf numFmtId="0" fontId="23" fillId="0" borderId="6" applyNumberFormat="0" applyFill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17" fillId="3" borderId="8" applyNumberFormat="0" applyAlignment="0" applyProtection="0">
      <alignment vertical="center"/>
    </xf>
    <xf numFmtId="0" fontId="20" fillId="3" borderId="9" applyNumberFormat="0" applyAlignment="0" applyProtection="0">
      <alignment vertical="center"/>
    </xf>
    <xf numFmtId="0" fontId="30" fillId="17" borderId="13" applyNumberFormat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6" fillId="22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13" fillId="0" borderId="0">
      <alignment vertical="center"/>
    </xf>
    <xf numFmtId="0" fontId="22" fillId="28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9" fillId="0" borderId="0"/>
    <xf numFmtId="0" fontId="26" fillId="31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179" fontId="9" fillId="0" borderId="0">
      <alignment vertical="center"/>
    </xf>
    <xf numFmtId="0" fontId="26" fillId="30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16" fillId="0" borderId="0"/>
    <xf numFmtId="178" fontId="19" fillId="0" borderId="0">
      <alignment vertical="center"/>
    </xf>
    <xf numFmtId="0" fontId="9" fillId="0" borderId="0"/>
    <xf numFmtId="0" fontId="13" fillId="0" borderId="0">
      <alignment vertical="center"/>
    </xf>
    <xf numFmtId="0" fontId="9" fillId="0" borderId="0"/>
    <xf numFmtId="0" fontId="0" fillId="0" borderId="0">
      <alignment vertical="center"/>
    </xf>
    <xf numFmtId="0" fontId="9" fillId="0" borderId="0"/>
    <xf numFmtId="0" fontId="19" fillId="0" borderId="0"/>
  </cellStyleXfs>
  <cellXfs count="24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0" fillId="0" borderId="0" xfId="0" applyFill="1">
      <alignment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180" fontId="3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180" fontId="7" fillId="0" borderId="1" xfId="0" applyNumberFormat="1" applyFont="1" applyFill="1" applyBorder="1" applyAlignment="1">
      <alignment horizontal="center" vertical="center" wrapText="1"/>
    </xf>
    <xf numFmtId="181" fontId="5" fillId="0" borderId="1" xfId="0" applyNumberFormat="1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177" fontId="5" fillId="0" borderId="3" xfId="0" applyNumberFormat="1" applyFont="1" applyFill="1" applyBorder="1" applyAlignment="1">
      <alignment horizontal="center" vertical="center" wrapText="1"/>
    </xf>
    <xf numFmtId="177" fontId="5" fillId="0" borderId="4" xfId="0" applyNumberFormat="1" applyFont="1" applyFill="1" applyBorder="1" applyAlignment="1">
      <alignment horizontal="center" vertical="center" wrapText="1"/>
    </xf>
    <xf numFmtId="177" fontId="5" fillId="0" borderId="5" xfId="0" applyNumberFormat="1" applyFont="1" applyFill="1" applyBorder="1" applyAlignment="1">
      <alignment horizontal="center" vertical="center" wrapText="1"/>
    </xf>
    <xf numFmtId="177" fontId="1" fillId="0" borderId="0" xfId="0" applyNumberFormat="1" applyFont="1" applyFill="1">
      <alignment vertical="center"/>
    </xf>
  </cellXfs>
  <cellStyles count="6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Normal 16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常规 10 2 2 2 4" xfId="18"/>
    <cellStyle name="_ET_STYLE_NoName_00_" xfId="19"/>
    <cellStyle name="标题" xfId="20" builtinId="15"/>
    <cellStyle name="解释性文本" xfId="21" builtinId="53"/>
    <cellStyle name="标题 1" xfId="22" builtinId="16"/>
    <cellStyle name="常规 76" xfId="23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一般" xfId="41"/>
    <cellStyle name="20% - 强调文字颜色 2" xfId="42" builtinId="34"/>
    <cellStyle name="40% - 强调文字颜色 2" xfId="43" builtinId="35"/>
    <cellStyle name="常规 48" xfId="44"/>
    <cellStyle name="强调文字颜色 3" xfId="45" builtinId="37"/>
    <cellStyle name="强调文字颜色 4" xfId="46" builtinId="41"/>
    <cellStyle name="20% - 强调文字颜色 4" xfId="47" builtinId="42"/>
    <cellStyle name="Normal_FF&amp;E List-Holiday Centre Plaza" xfId="48"/>
    <cellStyle name="40% - 强调文字颜色 4" xfId="49" builtinId="43"/>
    <cellStyle name="强调文字颜色 5" xfId="50" builtinId="45"/>
    <cellStyle name="40% - 强调文字颜色 5" xfId="51" builtinId="47"/>
    <cellStyle name="60% - 强调文字颜色 5" xfId="52" builtinId="48"/>
    <cellStyle name="强调文字颜色 6" xfId="53" builtinId="49"/>
    <cellStyle name="常规 10" xfId="54"/>
    <cellStyle name="40% - 强调文字颜色 6" xfId="55" builtinId="51"/>
    <cellStyle name="60% - 强调文字颜色 6" xfId="56" builtinId="52"/>
    <cellStyle name="Standaard_Asq" xfId="57"/>
    <cellStyle name="Style 1" xfId="58"/>
    <cellStyle name="常规 2" xfId="59"/>
    <cellStyle name="常规 3" xfId="60"/>
    <cellStyle name="常规 4" xfId="61"/>
    <cellStyle name="常规 5" xfId="62"/>
    <cellStyle name="常规_Sheet1" xfId="63"/>
    <cellStyle name="样式 1" xfId="6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6.xml"/><Relationship Id="rId8" Type="http://schemas.openxmlformats.org/officeDocument/2006/relationships/externalLink" Target="externalLinks/externalLink5.xml"/><Relationship Id="rId7" Type="http://schemas.openxmlformats.org/officeDocument/2006/relationships/externalLink" Target="externalLinks/externalLink4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jpeg"/><Relationship Id="rId8" Type="http://schemas.openxmlformats.org/officeDocument/2006/relationships/image" Target="../media/image7.jpeg"/><Relationship Id="rId76" Type="http://schemas.openxmlformats.org/officeDocument/2006/relationships/image" Target="../media/image75.png"/><Relationship Id="rId75" Type="http://schemas.openxmlformats.org/officeDocument/2006/relationships/image" Target="../media/image74.jpeg"/><Relationship Id="rId74" Type="http://schemas.openxmlformats.org/officeDocument/2006/relationships/image" Target="../media/image73.png"/><Relationship Id="rId73" Type="http://schemas.openxmlformats.org/officeDocument/2006/relationships/image" Target="../media/image72.png"/><Relationship Id="rId72" Type="http://schemas.openxmlformats.org/officeDocument/2006/relationships/image" Target="../media/image71.png"/><Relationship Id="rId71" Type="http://schemas.openxmlformats.org/officeDocument/2006/relationships/image" Target="../media/image70.png"/><Relationship Id="rId70" Type="http://schemas.openxmlformats.org/officeDocument/2006/relationships/image" Target="../media/image69.png"/><Relationship Id="rId7" Type="http://schemas.openxmlformats.org/officeDocument/2006/relationships/image" Target="../media/image6.png"/><Relationship Id="rId69" Type="http://schemas.openxmlformats.org/officeDocument/2006/relationships/image" Target="../media/image68.png"/><Relationship Id="rId68" Type="http://schemas.openxmlformats.org/officeDocument/2006/relationships/image" Target="../media/image67.png"/><Relationship Id="rId67" Type="http://schemas.openxmlformats.org/officeDocument/2006/relationships/image" Target="../media/image66.png"/><Relationship Id="rId66" Type="http://schemas.openxmlformats.org/officeDocument/2006/relationships/image" Target="../media/image65.png"/><Relationship Id="rId65" Type="http://schemas.openxmlformats.org/officeDocument/2006/relationships/image" Target="../media/image64.png"/><Relationship Id="rId64" Type="http://schemas.openxmlformats.org/officeDocument/2006/relationships/image" Target="../media/image63.png"/><Relationship Id="rId63" Type="http://schemas.openxmlformats.org/officeDocument/2006/relationships/image" Target="../media/image62.png"/><Relationship Id="rId62" Type="http://schemas.openxmlformats.org/officeDocument/2006/relationships/image" Target="../media/image61.png"/><Relationship Id="rId61" Type="http://schemas.openxmlformats.org/officeDocument/2006/relationships/image" Target="../media/image60.png"/><Relationship Id="rId60" Type="http://schemas.openxmlformats.org/officeDocument/2006/relationships/image" Target="../media/image59.png"/><Relationship Id="rId6" Type="http://schemas.openxmlformats.org/officeDocument/2006/relationships/image" Target="../media/image5.jpeg"/><Relationship Id="rId59" Type="http://schemas.openxmlformats.org/officeDocument/2006/relationships/image" Target="../media/image58.png"/><Relationship Id="rId58" Type="http://schemas.openxmlformats.org/officeDocument/2006/relationships/image" Target="../media/image57.png"/><Relationship Id="rId57" Type="http://schemas.openxmlformats.org/officeDocument/2006/relationships/image" Target="../media/image56.png"/><Relationship Id="rId56" Type="http://schemas.openxmlformats.org/officeDocument/2006/relationships/image" Target="../media/image55.png"/><Relationship Id="rId55" Type="http://schemas.openxmlformats.org/officeDocument/2006/relationships/image" Target="../media/image54.png"/><Relationship Id="rId54" Type="http://schemas.openxmlformats.org/officeDocument/2006/relationships/image" Target="../media/image53.png"/><Relationship Id="rId53" Type="http://schemas.openxmlformats.org/officeDocument/2006/relationships/image" Target="../media/image52.png"/><Relationship Id="rId52" Type="http://schemas.openxmlformats.org/officeDocument/2006/relationships/image" Target="../media/image51.png"/><Relationship Id="rId51" Type="http://schemas.openxmlformats.org/officeDocument/2006/relationships/image" Target="../media/image50.png"/><Relationship Id="rId50" Type="http://schemas.openxmlformats.org/officeDocument/2006/relationships/image" Target="../media/image49.png"/><Relationship Id="rId5" Type="http://schemas.openxmlformats.org/officeDocument/2006/relationships/image" Target="../media/image4.png"/><Relationship Id="rId49" Type="http://schemas.openxmlformats.org/officeDocument/2006/relationships/image" Target="../media/image48.png"/><Relationship Id="rId48" Type="http://schemas.openxmlformats.org/officeDocument/2006/relationships/image" Target="../media/image47.png"/><Relationship Id="rId47" Type="http://schemas.openxmlformats.org/officeDocument/2006/relationships/image" Target="../media/image46.png"/><Relationship Id="rId46" Type="http://schemas.openxmlformats.org/officeDocument/2006/relationships/image" Target="../media/image45.png"/><Relationship Id="rId45" Type="http://schemas.openxmlformats.org/officeDocument/2006/relationships/image" Target="../media/image44.jpeg"/><Relationship Id="rId44" Type="http://schemas.openxmlformats.org/officeDocument/2006/relationships/image" Target="../media/image43.png"/><Relationship Id="rId43" Type="http://schemas.openxmlformats.org/officeDocument/2006/relationships/image" Target="../media/image42.png"/><Relationship Id="rId42" Type="http://schemas.openxmlformats.org/officeDocument/2006/relationships/image" Target="../media/image41.png"/><Relationship Id="rId41" Type="http://schemas.openxmlformats.org/officeDocument/2006/relationships/image" Target="../media/image40.png"/><Relationship Id="rId40" Type="http://schemas.openxmlformats.org/officeDocument/2006/relationships/image" Target="../media/image39.png"/><Relationship Id="rId4" Type="http://schemas.openxmlformats.org/officeDocument/2006/relationships/image" Target="../media/image3.png"/><Relationship Id="rId39" Type="http://schemas.openxmlformats.org/officeDocument/2006/relationships/image" Target="../media/image38.png"/><Relationship Id="rId38" Type="http://schemas.openxmlformats.org/officeDocument/2006/relationships/image" Target="../media/image37.jpeg"/><Relationship Id="rId37" Type="http://schemas.openxmlformats.org/officeDocument/2006/relationships/image" Target="../media/image36.png"/><Relationship Id="rId36" Type="http://schemas.openxmlformats.org/officeDocument/2006/relationships/image" Target="../media/image35.png"/><Relationship Id="rId35" Type="http://schemas.openxmlformats.org/officeDocument/2006/relationships/image" Target="../media/image34.png"/><Relationship Id="rId34" Type="http://schemas.openxmlformats.org/officeDocument/2006/relationships/image" Target="../media/image33.png"/><Relationship Id="rId33" Type="http://schemas.openxmlformats.org/officeDocument/2006/relationships/image" Target="../media/image32.png"/><Relationship Id="rId32" Type="http://schemas.openxmlformats.org/officeDocument/2006/relationships/image" Target="../media/image31.png"/><Relationship Id="rId31" Type="http://schemas.openxmlformats.org/officeDocument/2006/relationships/image" Target="../media/image30.png"/><Relationship Id="rId30" Type="http://schemas.openxmlformats.org/officeDocument/2006/relationships/image" Target="../media/image29.png"/><Relationship Id="rId3" Type="http://schemas.openxmlformats.org/officeDocument/2006/relationships/image" Target="../media/image2.png"/><Relationship Id="rId29" Type="http://schemas.openxmlformats.org/officeDocument/2006/relationships/image" Target="../media/image28.png"/><Relationship Id="rId28" Type="http://schemas.openxmlformats.org/officeDocument/2006/relationships/image" Target="../media/image27.png"/><Relationship Id="rId27" Type="http://schemas.openxmlformats.org/officeDocument/2006/relationships/image" Target="../media/image26.png"/><Relationship Id="rId26" Type="http://schemas.openxmlformats.org/officeDocument/2006/relationships/image" Target="../media/image25.png"/><Relationship Id="rId25" Type="http://schemas.openxmlformats.org/officeDocument/2006/relationships/image" Target="../media/image24.png"/><Relationship Id="rId24" Type="http://schemas.openxmlformats.org/officeDocument/2006/relationships/image" Target="../media/image23.png"/><Relationship Id="rId23" Type="http://schemas.openxmlformats.org/officeDocument/2006/relationships/image" Target="../media/image22.png"/><Relationship Id="rId22" Type="http://schemas.openxmlformats.org/officeDocument/2006/relationships/image" Target="../media/image21.png"/><Relationship Id="rId21" Type="http://schemas.openxmlformats.org/officeDocument/2006/relationships/image" Target="../media/image20.png"/><Relationship Id="rId20" Type="http://schemas.openxmlformats.org/officeDocument/2006/relationships/image" Target="../media/image19.png"/><Relationship Id="rId2" Type="http://schemas.openxmlformats.org/officeDocument/2006/relationships/image" Target="NULL" TargetMode="External"/><Relationship Id="rId19" Type="http://schemas.openxmlformats.org/officeDocument/2006/relationships/image" Target="../media/image18.jpeg"/><Relationship Id="rId18" Type="http://schemas.openxmlformats.org/officeDocument/2006/relationships/image" Target="../media/image17.png"/><Relationship Id="rId17" Type="http://schemas.openxmlformats.org/officeDocument/2006/relationships/image" Target="../media/image16.png"/><Relationship Id="rId16" Type="http://schemas.openxmlformats.org/officeDocument/2006/relationships/image" Target="../media/image15.png"/><Relationship Id="rId15" Type="http://schemas.openxmlformats.org/officeDocument/2006/relationships/image" Target="../media/image14.png"/><Relationship Id="rId14" Type="http://schemas.openxmlformats.org/officeDocument/2006/relationships/image" Target="../media/image13.png"/><Relationship Id="rId13" Type="http://schemas.openxmlformats.org/officeDocument/2006/relationships/image" Target="../media/image12.png"/><Relationship Id="rId12" Type="http://schemas.openxmlformats.org/officeDocument/2006/relationships/image" Target="../media/image11.png"/><Relationship Id="rId11" Type="http://schemas.openxmlformats.org/officeDocument/2006/relationships/image" Target="../media/image10.jpeg"/><Relationship Id="rId10" Type="http://schemas.openxmlformats.org/officeDocument/2006/relationships/image" Target="../media/image9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5.jpeg"/><Relationship Id="rId5" Type="http://schemas.openxmlformats.org/officeDocument/2006/relationships/image" Target="../media/image4.png"/><Relationship Id="rId44" Type="http://schemas.openxmlformats.org/officeDocument/2006/relationships/image" Target="../media/image74.jpeg"/><Relationship Id="rId43" Type="http://schemas.openxmlformats.org/officeDocument/2006/relationships/image" Target="../media/image73.png"/><Relationship Id="rId42" Type="http://schemas.openxmlformats.org/officeDocument/2006/relationships/image" Target="../media/image69.png"/><Relationship Id="rId41" Type="http://schemas.openxmlformats.org/officeDocument/2006/relationships/image" Target="../media/image68.png"/><Relationship Id="rId40" Type="http://schemas.openxmlformats.org/officeDocument/2006/relationships/image" Target="../media/image67.png"/><Relationship Id="rId4" Type="http://schemas.openxmlformats.org/officeDocument/2006/relationships/image" Target="../media/image3.png"/><Relationship Id="rId39" Type="http://schemas.openxmlformats.org/officeDocument/2006/relationships/image" Target="../media/image64.png"/><Relationship Id="rId38" Type="http://schemas.openxmlformats.org/officeDocument/2006/relationships/image" Target="../media/image63.png"/><Relationship Id="rId37" Type="http://schemas.openxmlformats.org/officeDocument/2006/relationships/image" Target="../media/image62.png"/><Relationship Id="rId36" Type="http://schemas.openxmlformats.org/officeDocument/2006/relationships/image" Target="../media/image61.png"/><Relationship Id="rId35" Type="http://schemas.openxmlformats.org/officeDocument/2006/relationships/image" Target="../media/image60.png"/><Relationship Id="rId34" Type="http://schemas.openxmlformats.org/officeDocument/2006/relationships/image" Target="../media/image58.png"/><Relationship Id="rId33" Type="http://schemas.openxmlformats.org/officeDocument/2006/relationships/image" Target="../media/image57.png"/><Relationship Id="rId32" Type="http://schemas.openxmlformats.org/officeDocument/2006/relationships/image" Target="../media/image56.png"/><Relationship Id="rId31" Type="http://schemas.openxmlformats.org/officeDocument/2006/relationships/image" Target="../media/image53.png"/><Relationship Id="rId30" Type="http://schemas.openxmlformats.org/officeDocument/2006/relationships/image" Target="../media/image52.png"/><Relationship Id="rId3" Type="http://schemas.openxmlformats.org/officeDocument/2006/relationships/image" Target="../media/image2.png"/><Relationship Id="rId29" Type="http://schemas.openxmlformats.org/officeDocument/2006/relationships/image" Target="../media/image51.png"/><Relationship Id="rId28" Type="http://schemas.openxmlformats.org/officeDocument/2006/relationships/image" Target="../media/image49.png"/><Relationship Id="rId27" Type="http://schemas.openxmlformats.org/officeDocument/2006/relationships/image" Target="../media/image48.png"/><Relationship Id="rId26" Type="http://schemas.openxmlformats.org/officeDocument/2006/relationships/image" Target="../media/image47.png"/><Relationship Id="rId25" Type="http://schemas.openxmlformats.org/officeDocument/2006/relationships/image" Target="../media/image46.png"/><Relationship Id="rId24" Type="http://schemas.openxmlformats.org/officeDocument/2006/relationships/image" Target="../media/image44.jpeg"/><Relationship Id="rId23" Type="http://schemas.openxmlformats.org/officeDocument/2006/relationships/image" Target="../media/image40.png"/><Relationship Id="rId22" Type="http://schemas.openxmlformats.org/officeDocument/2006/relationships/image" Target="../media/image36.png"/><Relationship Id="rId21" Type="http://schemas.openxmlformats.org/officeDocument/2006/relationships/image" Target="../media/image32.png"/><Relationship Id="rId20" Type="http://schemas.openxmlformats.org/officeDocument/2006/relationships/image" Target="../media/image31.png"/><Relationship Id="rId2" Type="http://schemas.openxmlformats.org/officeDocument/2006/relationships/image" Target="NULL" TargetMode="External"/><Relationship Id="rId19" Type="http://schemas.openxmlformats.org/officeDocument/2006/relationships/image" Target="../media/image28.png"/><Relationship Id="rId18" Type="http://schemas.openxmlformats.org/officeDocument/2006/relationships/image" Target="../media/image26.png"/><Relationship Id="rId17" Type="http://schemas.openxmlformats.org/officeDocument/2006/relationships/image" Target="../media/image25.png"/><Relationship Id="rId16" Type="http://schemas.openxmlformats.org/officeDocument/2006/relationships/image" Target="../media/image24.png"/><Relationship Id="rId15" Type="http://schemas.openxmlformats.org/officeDocument/2006/relationships/image" Target="../media/image23.png"/><Relationship Id="rId14" Type="http://schemas.openxmlformats.org/officeDocument/2006/relationships/image" Target="../media/image22.png"/><Relationship Id="rId13" Type="http://schemas.openxmlformats.org/officeDocument/2006/relationships/image" Target="../media/image21.png"/><Relationship Id="rId12" Type="http://schemas.openxmlformats.org/officeDocument/2006/relationships/image" Target="../media/image20.png"/><Relationship Id="rId11" Type="http://schemas.openxmlformats.org/officeDocument/2006/relationships/image" Target="../media/image19.png"/><Relationship Id="rId10" Type="http://schemas.openxmlformats.org/officeDocument/2006/relationships/image" Target="../media/image17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16.png"/><Relationship Id="rId8" Type="http://schemas.openxmlformats.org/officeDocument/2006/relationships/image" Target="../media/image15.png"/><Relationship Id="rId7" Type="http://schemas.openxmlformats.org/officeDocument/2006/relationships/image" Target="../media/image14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Relationship Id="rId35" Type="http://schemas.openxmlformats.org/officeDocument/2006/relationships/image" Target="../media/image75.png"/><Relationship Id="rId34" Type="http://schemas.openxmlformats.org/officeDocument/2006/relationships/image" Target="../media/image5.jpeg"/><Relationship Id="rId33" Type="http://schemas.openxmlformats.org/officeDocument/2006/relationships/image" Target="../media/image72.png"/><Relationship Id="rId32" Type="http://schemas.openxmlformats.org/officeDocument/2006/relationships/image" Target="../media/image71.png"/><Relationship Id="rId31" Type="http://schemas.openxmlformats.org/officeDocument/2006/relationships/image" Target="../media/image70.png"/><Relationship Id="rId30" Type="http://schemas.openxmlformats.org/officeDocument/2006/relationships/image" Target="../media/image66.png"/><Relationship Id="rId3" Type="http://schemas.openxmlformats.org/officeDocument/2006/relationships/image" Target="NULL" TargetMode="External"/><Relationship Id="rId29" Type="http://schemas.openxmlformats.org/officeDocument/2006/relationships/image" Target="../media/image65.png"/><Relationship Id="rId28" Type="http://schemas.openxmlformats.org/officeDocument/2006/relationships/image" Target="../media/image62.png"/><Relationship Id="rId27" Type="http://schemas.openxmlformats.org/officeDocument/2006/relationships/image" Target="../media/image59.png"/><Relationship Id="rId26" Type="http://schemas.openxmlformats.org/officeDocument/2006/relationships/image" Target="../media/image55.png"/><Relationship Id="rId25" Type="http://schemas.openxmlformats.org/officeDocument/2006/relationships/image" Target="../media/image54.png"/><Relationship Id="rId24" Type="http://schemas.openxmlformats.org/officeDocument/2006/relationships/image" Target="../media/image50.png"/><Relationship Id="rId23" Type="http://schemas.openxmlformats.org/officeDocument/2006/relationships/image" Target="../media/image45.png"/><Relationship Id="rId22" Type="http://schemas.openxmlformats.org/officeDocument/2006/relationships/image" Target="../media/image43.png"/><Relationship Id="rId21" Type="http://schemas.openxmlformats.org/officeDocument/2006/relationships/image" Target="../media/image42.png"/><Relationship Id="rId20" Type="http://schemas.openxmlformats.org/officeDocument/2006/relationships/image" Target="../media/image41.png"/><Relationship Id="rId2" Type="http://schemas.openxmlformats.org/officeDocument/2006/relationships/image" Target="../media/image10.jpeg"/><Relationship Id="rId19" Type="http://schemas.openxmlformats.org/officeDocument/2006/relationships/image" Target="../media/image39.png"/><Relationship Id="rId18" Type="http://schemas.openxmlformats.org/officeDocument/2006/relationships/image" Target="../media/image38.png"/><Relationship Id="rId17" Type="http://schemas.openxmlformats.org/officeDocument/2006/relationships/image" Target="../media/image37.jpeg"/><Relationship Id="rId16" Type="http://schemas.openxmlformats.org/officeDocument/2006/relationships/image" Target="../media/image35.png"/><Relationship Id="rId15" Type="http://schemas.openxmlformats.org/officeDocument/2006/relationships/image" Target="../media/image34.png"/><Relationship Id="rId14" Type="http://schemas.openxmlformats.org/officeDocument/2006/relationships/image" Target="../media/image33.png"/><Relationship Id="rId13" Type="http://schemas.openxmlformats.org/officeDocument/2006/relationships/image" Target="../media/image30.png"/><Relationship Id="rId12" Type="http://schemas.openxmlformats.org/officeDocument/2006/relationships/image" Target="../media/image29.png"/><Relationship Id="rId11" Type="http://schemas.openxmlformats.org/officeDocument/2006/relationships/image" Target="../media/image27.png"/><Relationship Id="rId10" Type="http://schemas.openxmlformats.org/officeDocument/2006/relationships/image" Target="../media/image18.jpe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112395</xdr:colOff>
      <xdr:row>5</xdr:row>
      <xdr:rowOff>44450</xdr:rowOff>
    </xdr:from>
    <xdr:to>
      <xdr:col>8</xdr:col>
      <xdr:colOff>626745</xdr:colOff>
      <xdr:row>5</xdr:row>
      <xdr:rowOff>558800</xdr:rowOff>
    </xdr:to>
    <xdr:pic>
      <xdr:nvPicPr>
        <xdr:cNvPr id="2" name="图片 1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5443220" y="2016760"/>
          <a:ext cx="514350" cy="514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10</xdr:row>
      <xdr:rowOff>34925</xdr:rowOff>
    </xdr:from>
    <xdr:to>
      <xdr:col>8</xdr:col>
      <xdr:colOff>686435</xdr:colOff>
      <xdr:row>10</xdr:row>
      <xdr:rowOff>576580</xdr:rowOff>
    </xdr:to>
    <xdr:pic>
      <xdr:nvPicPr>
        <xdr:cNvPr id="3" name="图片 2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5383530" y="6137275"/>
          <a:ext cx="633730" cy="541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49530</xdr:colOff>
      <xdr:row>17</xdr:row>
      <xdr:rowOff>25400</xdr:rowOff>
    </xdr:from>
    <xdr:to>
      <xdr:col>8</xdr:col>
      <xdr:colOff>689610</xdr:colOff>
      <xdr:row>17</xdr:row>
      <xdr:rowOff>539750</xdr:rowOff>
    </xdr:to>
    <xdr:pic>
      <xdr:nvPicPr>
        <xdr:cNvPr id="5" name="图片 4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5380355" y="10353040"/>
          <a:ext cx="640080" cy="514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121920</xdr:colOff>
      <xdr:row>19</xdr:row>
      <xdr:rowOff>117475</xdr:rowOff>
    </xdr:from>
    <xdr:to>
      <xdr:col>8</xdr:col>
      <xdr:colOff>617220</xdr:colOff>
      <xdr:row>19</xdr:row>
      <xdr:rowOff>582295</xdr:rowOff>
    </xdr:to>
    <xdr:pic>
      <xdr:nvPicPr>
        <xdr:cNvPr id="7" name="图片 6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5452745" y="11705590"/>
          <a:ext cx="495300" cy="464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</xdr:colOff>
      <xdr:row>20</xdr:row>
      <xdr:rowOff>25400</xdr:rowOff>
    </xdr:from>
    <xdr:to>
      <xdr:col>8</xdr:col>
      <xdr:colOff>688975</xdr:colOff>
      <xdr:row>20</xdr:row>
      <xdr:rowOff>482600</xdr:rowOff>
    </xdr:to>
    <xdr:pic>
      <xdr:nvPicPr>
        <xdr:cNvPr id="8" name="图片 7"/>
        <xdr:cNvPicPr>
          <a:picLocks noChangeAspect="1"/>
        </xdr:cNvPicPr>
      </xdr:nvPicPr>
      <xdr:blipFill>
        <a:blip r:embed="rId6" r:link="rId2" cstate="print"/>
        <a:stretch>
          <a:fillRect/>
        </a:stretch>
      </xdr:blipFill>
      <xdr:spPr>
        <a:xfrm>
          <a:off x="5380990" y="12313920"/>
          <a:ext cx="638810" cy="457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170815</xdr:colOff>
      <xdr:row>22</xdr:row>
      <xdr:rowOff>41275</xdr:rowOff>
    </xdr:from>
    <xdr:to>
      <xdr:col>8</xdr:col>
      <xdr:colOff>567690</xdr:colOff>
      <xdr:row>22</xdr:row>
      <xdr:rowOff>537210</xdr:rowOff>
    </xdr:to>
    <xdr:pic>
      <xdr:nvPicPr>
        <xdr:cNvPr id="9" name="图片 8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5501640" y="13449935"/>
          <a:ext cx="396875" cy="495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107315</xdr:colOff>
      <xdr:row>31</xdr:row>
      <xdr:rowOff>25400</xdr:rowOff>
    </xdr:from>
    <xdr:to>
      <xdr:col>8</xdr:col>
      <xdr:colOff>631825</xdr:colOff>
      <xdr:row>31</xdr:row>
      <xdr:rowOff>539750</xdr:rowOff>
    </xdr:to>
    <xdr:pic>
      <xdr:nvPicPr>
        <xdr:cNvPr id="10" name="图片 9"/>
        <xdr:cNvPicPr>
          <a:picLocks noChangeAspect="1"/>
        </xdr:cNvPicPr>
      </xdr:nvPicPr>
      <xdr:blipFill>
        <a:blip r:embed="rId8" r:link="rId2" cstate="print"/>
        <a:stretch>
          <a:fillRect/>
        </a:stretch>
      </xdr:blipFill>
      <xdr:spPr>
        <a:xfrm>
          <a:off x="5438140" y="18172430"/>
          <a:ext cx="524510" cy="514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33</xdr:row>
      <xdr:rowOff>41275</xdr:rowOff>
    </xdr:from>
    <xdr:to>
      <xdr:col>8</xdr:col>
      <xdr:colOff>681355</xdr:colOff>
      <xdr:row>33</xdr:row>
      <xdr:rowOff>517525</xdr:rowOff>
    </xdr:to>
    <xdr:pic>
      <xdr:nvPicPr>
        <xdr:cNvPr id="11" name="图片 10"/>
        <xdr:cNvPicPr>
          <a:picLocks noChangeAspect="1"/>
        </xdr:cNvPicPr>
      </xdr:nvPicPr>
      <xdr:blipFill>
        <a:blip r:embed="rId9" r:link="rId2" cstate="print"/>
        <a:stretch>
          <a:fillRect/>
        </a:stretch>
      </xdr:blipFill>
      <xdr:spPr>
        <a:xfrm>
          <a:off x="5387975" y="19589115"/>
          <a:ext cx="624205" cy="476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83820</xdr:colOff>
      <xdr:row>34</xdr:row>
      <xdr:rowOff>41275</xdr:rowOff>
    </xdr:from>
    <xdr:to>
      <xdr:col>8</xdr:col>
      <xdr:colOff>655320</xdr:colOff>
      <xdr:row>34</xdr:row>
      <xdr:rowOff>508635</xdr:rowOff>
    </xdr:to>
    <xdr:pic>
      <xdr:nvPicPr>
        <xdr:cNvPr id="12" name="图片 11"/>
        <xdr:cNvPicPr>
          <a:picLocks noChangeAspect="1"/>
        </xdr:cNvPicPr>
      </xdr:nvPicPr>
      <xdr:blipFill>
        <a:blip r:embed="rId10" r:link="rId2" cstate="print"/>
        <a:stretch>
          <a:fillRect/>
        </a:stretch>
      </xdr:blipFill>
      <xdr:spPr>
        <a:xfrm>
          <a:off x="5414645" y="20289520"/>
          <a:ext cx="571500" cy="467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164465</xdr:colOff>
      <xdr:row>36</xdr:row>
      <xdr:rowOff>38100</xdr:rowOff>
    </xdr:from>
    <xdr:to>
      <xdr:col>8</xdr:col>
      <xdr:colOff>574675</xdr:colOff>
      <xdr:row>36</xdr:row>
      <xdr:rowOff>619760</xdr:rowOff>
    </xdr:to>
    <xdr:pic>
      <xdr:nvPicPr>
        <xdr:cNvPr id="13" name="图片 12"/>
        <xdr:cNvPicPr>
          <a:picLocks noChangeAspect="1"/>
        </xdr:cNvPicPr>
      </xdr:nvPicPr>
      <xdr:blipFill>
        <a:blip r:embed="rId11" r:link="rId2" cstate="print"/>
        <a:stretch>
          <a:fillRect/>
        </a:stretch>
      </xdr:blipFill>
      <xdr:spPr>
        <a:xfrm>
          <a:off x="5495290" y="21353145"/>
          <a:ext cx="410210" cy="581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147955</xdr:colOff>
      <xdr:row>38</xdr:row>
      <xdr:rowOff>50800</xdr:rowOff>
    </xdr:from>
    <xdr:to>
      <xdr:col>8</xdr:col>
      <xdr:colOff>590550</xdr:colOff>
      <xdr:row>38</xdr:row>
      <xdr:rowOff>607695</xdr:rowOff>
    </xdr:to>
    <xdr:pic>
      <xdr:nvPicPr>
        <xdr:cNvPr id="14" name="图片 13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5478780" y="23042245"/>
          <a:ext cx="442595" cy="556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212090</xdr:colOff>
      <xdr:row>39</xdr:row>
      <xdr:rowOff>50800</xdr:rowOff>
    </xdr:from>
    <xdr:to>
      <xdr:col>8</xdr:col>
      <xdr:colOff>526415</xdr:colOff>
      <xdr:row>39</xdr:row>
      <xdr:rowOff>577850</xdr:rowOff>
    </xdr:to>
    <xdr:pic>
      <xdr:nvPicPr>
        <xdr:cNvPr id="15" name="图片 14"/>
        <xdr:cNvPicPr>
          <a:picLocks noChangeAspect="1"/>
        </xdr:cNvPicPr>
      </xdr:nvPicPr>
      <xdr:blipFill>
        <a:blip r:embed="rId13" cstate="print"/>
        <a:stretch>
          <a:fillRect/>
        </a:stretch>
      </xdr:blipFill>
      <xdr:spPr>
        <a:xfrm>
          <a:off x="5542915" y="23678515"/>
          <a:ext cx="314325" cy="527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99695</xdr:colOff>
      <xdr:row>43</xdr:row>
      <xdr:rowOff>161290</xdr:rowOff>
    </xdr:from>
    <xdr:to>
      <xdr:col>8</xdr:col>
      <xdr:colOff>639445</xdr:colOff>
      <xdr:row>43</xdr:row>
      <xdr:rowOff>717550</xdr:rowOff>
    </xdr:to>
    <xdr:pic>
      <xdr:nvPicPr>
        <xdr:cNvPr id="16" name="图片 15"/>
        <xdr:cNvPicPr>
          <a:picLocks noChangeAspect="1"/>
        </xdr:cNvPicPr>
      </xdr:nvPicPr>
      <xdr:blipFill>
        <a:blip r:embed="rId14" cstate="print"/>
        <a:stretch>
          <a:fillRect/>
        </a:stretch>
      </xdr:blipFill>
      <xdr:spPr>
        <a:xfrm>
          <a:off x="5430520" y="26379805"/>
          <a:ext cx="539750" cy="556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264160</xdr:colOff>
      <xdr:row>42</xdr:row>
      <xdr:rowOff>34925</xdr:rowOff>
    </xdr:from>
    <xdr:to>
      <xdr:col>8</xdr:col>
      <xdr:colOff>474345</xdr:colOff>
      <xdr:row>42</xdr:row>
      <xdr:rowOff>471805</xdr:rowOff>
    </xdr:to>
    <xdr:pic>
      <xdr:nvPicPr>
        <xdr:cNvPr id="17" name="图片 16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5594985" y="25605740"/>
          <a:ext cx="210185" cy="436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111760</xdr:colOff>
      <xdr:row>46</xdr:row>
      <xdr:rowOff>31750</xdr:rowOff>
    </xdr:from>
    <xdr:to>
      <xdr:col>8</xdr:col>
      <xdr:colOff>626745</xdr:colOff>
      <xdr:row>46</xdr:row>
      <xdr:rowOff>558165</xdr:rowOff>
    </xdr:to>
    <xdr:pic>
      <xdr:nvPicPr>
        <xdr:cNvPr id="19" name="图片 18"/>
        <xdr:cNvPicPr>
          <a:picLocks noChangeAspect="1"/>
        </xdr:cNvPicPr>
      </xdr:nvPicPr>
      <xdr:blipFill>
        <a:blip r:embed="rId16" cstate="print"/>
        <a:stretch>
          <a:fillRect/>
        </a:stretch>
      </xdr:blipFill>
      <xdr:spPr>
        <a:xfrm>
          <a:off x="5442585" y="28752165"/>
          <a:ext cx="514985" cy="526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139700</xdr:colOff>
      <xdr:row>47</xdr:row>
      <xdr:rowOff>28575</xdr:rowOff>
    </xdr:from>
    <xdr:to>
      <xdr:col>8</xdr:col>
      <xdr:colOff>599440</xdr:colOff>
      <xdr:row>47</xdr:row>
      <xdr:rowOff>588645</xdr:rowOff>
    </xdr:to>
    <xdr:pic>
      <xdr:nvPicPr>
        <xdr:cNvPr id="20" name="图片 19"/>
        <xdr:cNvPicPr>
          <a:picLocks noChangeAspect="1"/>
        </xdr:cNvPicPr>
      </xdr:nvPicPr>
      <xdr:blipFill>
        <a:blip r:embed="rId17" cstate="print"/>
        <a:stretch>
          <a:fillRect/>
        </a:stretch>
      </xdr:blipFill>
      <xdr:spPr>
        <a:xfrm>
          <a:off x="5470525" y="29449395"/>
          <a:ext cx="459740" cy="560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121920</xdr:colOff>
      <xdr:row>60</xdr:row>
      <xdr:rowOff>34925</xdr:rowOff>
    </xdr:from>
    <xdr:to>
      <xdr:col>8</xdr:col>
      <xdr:colOff>617220</xdr:colOff>
      <xdr:row>60</xdr:row>
      <xdr:rowOff>546100</xdr:rowOff>
    </xdr:to>
    <xdr:pic>
      <xdr:nvPicPr>
        <xdr:cNvPr id="22" name="图片 21"/>
        <xdr:cNvPicPr>
          <a:picLocks noChangeAspect="1"/>
        </xdr:cNvPicPr>
      </xdr:nvPicPr>
      <xdr:blipFill>
        <a:blip r:embed="rId18" cstate="print"/>
        <a:stretch>
          <a:fillRect/>
        </a:stretch>
      </xdr:blipFill>
      <xdr:spPr>
        <a:xfrm>
          <a:off x="5452745" y="34947860"/>
          <a:ext cx="495300" cy="51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</xdr:colOff>
      <xdr:row>62</xdr:row>
      <xdr:rowOff>15875</xdr:rowOff>
    </xdr:from>
    <xdr:to>
      <xdr:col>8</xdr:col>
      <xdr:colOff>688975</xdr:colOff>
      <xdr:row>62</xdr:row>
      <xdr:rowOff>434975</xdr:rowOff>
    </xdr:to>
    <xdr:pic>
      <xdr:nvPicPr>
        <xdr:cNvPr id="23" name="图片 22"/>
        <xdr:cNvPicPr>
          <a:picLocks noChangeAspect="1"/>
        </xdr:cNvPicPr>
      </xdr:nvPicPr>
      <xdr:blipFill>
        <a:blip r:embed="rId19" r:link="rId2" cstate="print"/>
        <a:stretch>
          <a:fillRect/>
        </a:stretch>
      </xdr:blipFill>
      <xdr:spPr>
        <a:xfrm>
          <a:off x="5380990" y="35884485"/>
          <a:ext cx="638810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55245</xdr:colOff>
      <xdr:row>64</xdr:row>
      <xdr:rowOff>99060</xdr:rowOff>
    </xdr:from>
    <xdr:to>
      <xdr:col>8</xdr:col>
      <xdr:colOff>683895</xdr:colOff>
      <xdr:row>64</xdr:row>
      <xdr:rowOff>575310</xdr:rowOff>
    </xdr:to>
    <xdr:pic>
      <xdr:nvPicPr>
        <xdr:cNvPr id="24" name="图片 23"/>
        <xdr:cNvPicPr>
          <a:picLocks noChangeAspect="1"/>
        </xdr:cNvPicPr>
      </xdr:nvPicPr>
      <xdr:blipFill>
        <a:blip r:embed="rId9" r:link="rId2" cstate="print"/>
        <a:stretch>
          <a:fillRect/>
        </a:stretch>
      </xdr:blipFill>
      <xdr:spPr>
        <a:xfrm>
          <a:off x="5386070" y="37597080"/>
          <a:ext cx="628650" cy="476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164465</xdr:colOff>
      <xdr:row>72</xdr:row>
      <xdr:rowOff>50800</xdr:rowOff>
    </xdr:from>
    <xdr:to>
      <xdr:col>8</xdr:col>
      <xdr:colOff>574675</xdr:colOff>
      <xdr:row>72</xdr:row>
      <xdr:rowOff>632460</xdr:rowOff>
    </xdr:to>
    <xdr:pic>
      <xdr:nvPicPr>
        <xdr:cNvPr id="28" name="图片 27"/>
        <xdr:cNvPicPr>
          <a:picLocks noChangeAspect="1"/>
        </xdr:cNvPicPr>
      </xdr:nvPicPr>
      <xdr:blipFill>
        <a:blip r:embed="rId11" r:link="rId2" cstate="print"/>
        <a:stretch>
          <a:fillRect/>
        </a:stretch>
      </xdr:blipFill>
      <xdr:spPr>
        <a:xfrm>
          <a:off x="5495290" y="43155235"/>
          <a:ext cx="410210" cy="581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164465</xdr:colOff>
      <xdr:row>81</xdr:row>
      <xdr:rowOff>109220</xdr:rowOff>
    </xdr:from>
    <xdr:to>
      <xdr:col>8</xdr:col>
      <xdr:colOff>574675</xdr:colOff>
      <xdr:row>81</xdr:row>
      <xdr:rowOff>690880</xdr:rowOff>
    </xdr:to>
    <xdr:pic>
      <xdr:nvPicPr>
        <xdr:cNvPr id="31" name="图片 30"/>
        <xdr:cNvPicPr>
          <a:picLocks noChangeAspect="1"/>
        </xdr:cNvPicPr>
      </xdr:nvPicPr>
      <xdr:blipFill>
        <a:blip r:embed="rId11" r:link="rId2" cstate="print"/>
        <a:stretch>
          <a:fillRect/>
        </a:stretch>
      </xdr:blipFill>
      <xdr:spPr>
        <a:xfrm>
          <a:off x="5495290" y="49472850"/>
          <a:ext cx="410210" cy="581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107315</xdr:colOff>
      <xdr:row>83</xdr:row>
      <xdr:rowOff>31750</xdr:rowOff>
    </xdr:from>
    <xdr:to>
      <xdr:col>8</xdr:col>
      <xdr:colOff>631825</xdr:colOff>
      <xdr:row>83</xdr:row>
      <xdr:rowOff>546100</xdr:rowOff>
    </xdr:to>
    <xdr:pic>
      <xdr:nvPicPr>
        <xdr:cNvPr id="32" name="图片 31"/>
        <xdr:cNvPicPr>
          <a:picLocks noChangeAspect="1"/>
        </xdr:cNvPicPr>
      </xdr:nvPicPr>
      <xdr:blipFill>
        <a:blip r:embed="rId8" r:link="rId2" cstate="print"/>
        <a:stretch>
          <a:fillRect/>
        </a:stretch>
      </xdr:blipFill>
      <xdr:spPr>
        <a:xfrm>
          <a:off x="5438140" y="50895885"/>
          <a:ext cx="524510" cy="514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47625</xdr:colOff>
      <xdr:row>87</xdr:row>
      <xdr:rowOff>98425</xdr:rowOff>
    </xdr:from>
    <xdr:to>
      <xdr:col>8</xdr:col>
      <xdr:colOff>690880</xdr:colOff>
      <xdr:row>87</xdr:row>
      <xdr:rowOff>561975</xdr:rowOff>
    </xdr:to>
    <xdr:pic>
      <xdr:nvPicPr>
        <xdr:cNvPr id="35" name="图片 34"/>
        <xdr:cNvPicPr>
          <a:picLocks noChangeAspect="1"/>
        </xdr:cNvPicPr>
      </xdr:nvPicPr>
      <xdr:blipFill>
        <a:blip r:embed="rId20" cstate="print"/>
        <a:stretch>
          <a:fillRect/>
        </a:stretch>
      </xdr:blipFill>
      <xdr:spPr>
        <a:xfrm>
          <a:off x="5378450" y="53468270"/>
          <a:ext cx="643255" cy="463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84</xdr:row>
      <xdr:rowOff>157480</xdr:rowOff>
    </xdr:from>
    <xdr:to>
      <xdr:col>8</xdr:col>
      <xdr:colOff>686435</xdr:colOff>
      <xdr:row>84</xdr:row>
      <xdr:rowOff>576580</xdr:rowOff>
    </xdr:to>
    <xdr:pic>
      <xdr:nvPicPr>
        <xdr:cNvPr id="36" name="图片 35"/>
        <xdr:cNvPicPr>
          <a:picLocks noChangeAspect="1"/>
        </xdr:cNvPicPr>
      </xdr:nvPicPr>
      <xdr:blipFill>
        <a:blip r:embed="rId19" r:link="rId2" cstate="print"/>
        <a:stretch>
          <a:fillRect/>
        </a:stretch>
      </xdr:blipFill>
      <xdr:spPr>
        <a:xfrm>
          <a:off x="5383530" y="51722020"/>
          <a:ext cx="633730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49530</xdr:colOff>
      <xdr:row>82</xdr:row>
      <xdr:rowOff>77470</xdr:rowOff>
    </xdr:from>
    <xdr:to>
      <xdr:col>8</xdr:col>
      <xdr:colOff>689610</xdr:colOff>
      <xdr:row>82</xdr:row>
      <xdr:rowOff>591820</xdr:rowOff>
    </xdr:to>
    <xdr:pic>
      <xdr:nvPicPr>
        <xdr:cNvPr id="37" name="图片 36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5380355" y="50241200"/>
          <a:ext cx="640080" cy="514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14605</xdr:colOff>
      <xdr:row>89</xdr:row>
      <xdr:rowOff>222250</xdr:rowOff>
    </xdr:from>
    <xdr:to>
      <xdr:col>8</xdr:col>
      <xdr:colOff>724535</xdr:colOff>
      <xdr:row>89</xdr:row>
      <xdr:rowOff>658495</xdr:rowOff>
    </xdr:to>
    <xdr:pic>
      <xdr:nvPicPr>
        <xdr:cNvPr id="38" name="图片 37"/>
        <xdr:cNvPicPr>
          <a:picLocks noChangeAspect="1"/>
        </xdr:cNvPicPr>
      </xdr:nvPicPr>
      <xdr:blipFill>
        <a:blip r:embed="rId21" cstate="print"/>
        <a:stretch>
          <a:fillRect/>
        </a:stretch>
      </xdr:blipFill>
      <xdr:spPr>
        <a:xfrm>
          <a:off x="5345430" y="54952265"/>
          <a:ext cx="709930" cy="436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62865</xdr:colOff>
      <xdr:row>91</xdr:row>
      <xdr:rowOff>196215</xdr:rowOff>
    </xdr:from>
    <xdr:to>
      <xdr:col>8</xdr:col>
      <xdr:colOff>676275</xdr:colOff>
      <xdr:row>91</xdr:row>
      <xdr:rowOff>742315</xdr:rowOff>
    </xdr:to>
    <xdr:pic>
      <xdr:nvPicPr>
        <xdr:cNvPr id="39" name="图片 38"/>
        <xdr:cNvPicPr>
          <a:picLocks noChangeAspect="1"/>
        </xdr:cNvPicPr>
      </xdr:nvPicPr>
      <xdr:blipFill>
        <a:blip r:embed="rId22" cstate="print"/>
        <a:stretch>
          <a:fillRect/>
        </a:stretch>
      </xdr:blipFill>
      <xdr:spPr>
        <a:xfrm>
          <a:off x="5393690" y="56972835"/>
          <a:ext cx="613410" cy="546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192405</xdr:colOff>
      <xdr:row>92</xdr:row>
      <xdr:rowOff>34925</xdr:rowOff>
    </xdr:from>
    <xdr:to>
      <xdr:col>8</xdr:col>
      <xdr:colOff>546100</xdr:colOff>
      <xdr:row>92</xdr:row>
      <xdr:rowOff>505460</xdr:rowOff>
    </xdr:to>
    <xdr:pic>
      <xdr:nvPicPr>
        <xdr:cNvPr id="40" name="图片 39"/>
        <xdr:cNvPicPr>
          <a:picLocks noChangeAspect="1"/>
        </xdr:cNvPicPr>
      </xdr:nvPicPr>
      <xdr:blipFill>
        <a:blip r:embed="rId23" cstate="print"/>
        <a:stretch>
          <a:fillRect/>
        </a:stretch>
      </xdr:blipFill>
      <xdr:spPr>
        <a:xfrm>
          <a:off x="5523230" y="57752615"/>
          <a:ext cx="353695" cy="4705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184785</xdr:colOff>
      <xdr:row>93</xdr:row>
      <xdr:rowOff>44450</xdr:rowOff>
    </xdr:from>
    <xdr:to>
      <xdr:col>8</xdr:col>
      <xdr:colOff>554355</xdr:colOff>
      <xdr:row>93</xdr:row>
      <xdr:rowOff>571500</xdr:rowOff>
    </xdr:to>
    <xdr:pic>
      <xdr:nvPicPr>
        <xdr:cNvPr id="41" name="图片 40"/>
        <xdr:cNvPicPr>
          <a:picLocks noChangeAspect="1"/>
        </xdr:cNvPicPr>
      </xdr:nvPicPr>
      <xdr:blipFill>
        <a:blip r:embed="rId24" cstate="print"/>
        <a:stretch>
          <a:fillRect/>
        </a:stretch>
      </xdr:blipFill>
      <xdr:spPr>
        <a:xfrm>
          <a:off x="5515610" y="58310145"/>
          <a:ext cx="369570" cy="527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97790</xdr:colOff>
      <xdr:row>94</xdr:row>
      <xdr:rowOff>227965</xdr:rowOff>
    </xdr:from>
    <xdr:to>
      <xdr:col>8</xdr:col>
      <xdr:colOff>640715</xdr:colOff>
      <xdr:row>94</xdr:row>
      <xdr:rowOff>755650</xdr:rowOff>
    </xdr:to>
    <xdr:pic>
      <xdr:nvPicPr>
        <xdr:cNvPr id="42" name="图片 41"/>
        <xdr:cNvPicPr>
          <a:picLocks noChangeAspect="1"/>
        </xdr:cNvPicPr>
      </xdr:nvPicPr>
      <xdr:blipFill>
        <a:blip r:embed="rId25" cstate="print"/>
        <a:stretch>
          <a:fillRect/>
        </a:stretch>
      </xdr:blipFill>
      <xdr:spPr>
        <a:xfrm>
          <a:off x="5428615" y="59117865"/>
          <a:ext cx="542925" cy="527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50800</xdr:colOff>
      <xdr:row>95</xdr:row>
      <xdr:rowOff>258445</xdr:rowOff>
    </xdr:from>
    <xdr:to>
      <xdr:col>8</xdr:col>
      <xdr:colOff>703580</xdr:colOff>
      <xdr:row>95</xdr:row>
      <xdr:rowOff>763905</xdr:rowOff>
    </xdr:to>
    <xdr:pic>
      <xdr:nvPicPr>
        <xdr:cNvPr id="43" name="图片 42"/>
        <xdr:cNvPicPr>
          <a:picLocks noChangeAspect="1"/>
        </xdr:cNvPicPr>
      </xdr:nvPicPr>
      <xdr:blipFill>
        <a:blip r:embed="rId26" cstate="print"/>
        <a:stretch>
          <a:fillRect/>
        </a:stretch>
      </xdr:blipFill>
      <xdr:spPr>
        <a:xfrm>
          <a:off x="5381625" y="60050045"/>
          <a:ext cx="652780" cy="505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193675</xdr:colOff>
      <xdr:row>97</xdr:row>
      <xdr:rowOff>245745</xdr:rowOff>
    </xdr:from>
    <xdr:to>
      <xdr:col>8</xdr:col>
      <xdr:colOff>545465</xdr:colOff>
      <xdr:row>97</xdr:row>
      <xdr:rowOff>782320</xdr:rowOff>
    </xdr:to>
    <xdr:pic>
      <xdr:nvPicPr>
        <xdr:cNvPr id="44" name="图片 43"/>
        <xdr:cNvPicPr>
          <a:picLocks noChangeAspect="1"/>
        </xdr:cNvPicPr>
      </xdr:nvPicPr>
      <xdr:blipFill>
        <a:blip r:embed="rId27" cstate="print"/>
        <a:stretch>
          <a:fillRect/>
        </a:stretch>
      </xdr:blipFill>
      <xdr:spPr>
        <a:xfrm>
          <a:off x="5524500" y="61535945"/>
          <a:ext cx="351790" cy="536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109220</xdr:colOff>
      <xdr:row>98</xdr:row>
      <xdr:rowOff>28575</xdr:rowOff>
    </xdr:from>
    <xdr:to>
      <xdr:col>8</xdr:col>
      <xdr:colOff>629285</xdr:colOff>
      <xdr:row>98</xdr:row>
      <xdr:rowOff>556260</xdr:rowOff>
    </xdr:to>
    <xdr:pic>
      <xdr:nvPicPr>
        <xdr:cNvPr id="45" name="图片 44"/>
        <xdr:cNvPicPr>
          <a:picLocks noChangeAspect="1"/>
        </xdr:cNvPicPr>
      </xdr:nvPicPr>
      <xdr:blipFill>
        <a:blip r:embed="rId28" cstate="print"/>
        <a:stretch>
          <a:fillRect/>
        </a:stretch>
      </xdr:blipFill>
      <xdr:spPr>
        <a:xfrm>
          <a:off x="5440045" y="62436375"/>
          <a:ext cx="520065" cy="527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55245</xdr:colOff>
      <xdr:row>114</xdr:row>
      <xdr:rowOff>53975</xdr:rowOff>
    </xdr:from>
    <xdr:to>
      <xdr:col>8</xdr:col>
      <xdr:colOff>683895</xdr:colOff>
      <xdr:row>114</xdr:row>
      <xdr:rowOff>530225</xdr:rowOff>
    </xdr:to>
    <xdr:pic>
      <xdr:nvPicPr>
        <xdr:cNvPr id="48" name="图片 47"/>
        <xdr:cNvPicPr>
          <a:picLocks noChangeAspect="1"/>
        </xdr:cNvPicPr>
      </xdr:nvPicPr>
      <xdr:blipFill>
        <a:blip r:embed="rId9" r:link="rId2" cstate="print"/>
        <a:stretch>
          <a:fillRect/>
        </a:stretch>
      </xdr:blipFill>
      <xdr:spPr>
        <a:xfrm>
          <a:off x="5386070" y="69844920"/>
          <a:ext cx="628650" cy="476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</xdr:colOff>
      <xdr:row>116</xdr:row>
      <xdr:rowOff>41275</xdr:rowOff>
    </xdr:from>
    <xdr:to>
      <xdr:col>8</xdr:col>
      <xdr:colOff>688975</xdr:colOff>
      <xdr:row>116</xdr:row>
      <xdr:rowOff>498475</xdr:rowOff>
    </xdr:to>
    <xdr:pic>
      <xdr:nvPicPr>
        <xdr:cNvPr id="49" name="图片 48"/>
        <xdr:cNvPicPr>
          <a:picLocks noChangeAspect="1"/>
        </xdr:cNvPicPr>
      </xdr:nvPicPr>
      <xdr:blipFill>
        <a:blip r:embed="rId6" r:link="rId2" cstate="print"/>
        <a:stretch>
          <a:fillRect/>
        </a:stretch>
      </xdr:blipFill>
      <xdr:spPr>
        <a:xfrm>
          <a:off x="5380990" y="71599425"/>
          <a:ext cx="638810" cy="457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121920</xdr:colOff>
      <xdr:row>119</xdr:row>
      <xdr:rowOff>44450</xdr:rowOff>
    </xdr:from>
    <xdr:to>
      <xdr:col>8</xdr:col>
      <xdr:colOff>617220</xdr:colOff>
      <xdr:row>119</xdr:row>
      <xdr:rowOff>509270</xdr:rowOff>
    </xdr:to>
    <xdr:pic>
      <xdr:nvPicPr>
        <xdr:cNvPr id="50" name="图片 49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5452745" y="73091040"/>
          <a:ext cx="495300" cy="464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27940</xdr:colOff>
      <xdr:row>120</xdr:row>
      <xdr:rowOff>87630</xdr:rowOff>
    </xdr:from>
    <xdr:to>
      <xdr:col>8</xdr:col>
      <xdr:colOff>711200</xdr:colOff>
      <xdr:row>120</xdr:row>
      <xdr:rowOff>596265</xdr:rowOff>
    </xdr:to>
    <xdr:pic>
      <xdr:nvPicPr>
        <xdr:cNvPr id="51" name="图片 50"/>
        <xdr:cNvPicPr>
          <a:picLocks noChangeAspect="1"/>
        </xdr:cNvPicPr>
      </xdr:nvPicPr>
      <xdr:blipFill>
        <a:blip r:embed="rId29" cstate="print"/>
        <a:stretch>
          <a:fillRect/>
        </a:stretch>
      </xdr:blipFill>
      <xdr:spPr>
        <a:xfrm>
          <a:off x="5358765" y="73834625"/>
          <a:ext cx="683260" cy="508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149225</xdr:colOff>
      <xdr:row>123</xdr:row>
      <xdr:rowOff>214630</xdr:rowOff>
    </xdr:from>
    <xdr:to>
      <xdr:col>8</xdr:col>
      <xdr:colOff>589280</xdr:colOff>
      <xdr:row>123</xdr:row>
      <xdr:rowOff>762635</xdr:rowOff>
    </xdr:to>
    <xdr:pic>
      <xdr:nvPicPr>
        <xdr:cNvPr id="52" name="图片 51"/>
        <xdr:cNvPicPr>
          <a:picLocks noChangeAspect="1"/>
        </xdr:cNvPicPr>
      </xdr:nvPicPr>
      <xdr:blipFill>
        <a:blip r:embed="rId30" cstate="print"/>
        <a:stretch>
          <a:fillRect/>
        </a:stretch>
      </xdr:blipFill>
      <xdr:spPr>
        <a:xfrm>
          <a:off x="5480050" y="76062840"/>
          <a:ext cx="44005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187325</xdr:colOff>
      <xdr:row>138</xdr:row>
      <xdr:rowOff>41275</xdr:rowOff>
    </xdr:from>
    <xdr:to>
      <xdr:col>8</xdr:col>
      <xdr:colOff>551180</xdr:colOff>
      <xdr:row>138</xdr:row>
      <xdr:rowOff>578485</xdr:rowOff>
    </xdr:to>
    <xdr:pic>
      <xdr:nvPicPr>
        <xdr:cNvPr id="59" name="图片 58"/>
        <xdr:cNvPicPr>
          <a:picLocks noChangeAspect="1"/>
        </xdr:cNvPicPr>
      </xdr:nvPicPr>
      <xdr:blipFill>
        <a:blip r:embed="rId31" cstate="print"/>
        <a:stretch>
          <a:fillRect/>
        </a:stretch>
      </xdr:blipFill>
      <xdr:spPr>
        <a:xfrm>
          <a:off x="5518150" y="85477350"/>
          <a:ext cx="363855" cy="537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81915</xdr:colOff>
      <xdr:row>143</xdr:row>
      <xdr:rowOff>56515</xdr:rowOff>
    </xdr:from>
    <xdr:to>
      <xdr:col>8</xdr:col>
      <xdr:colOff>657225</xdr:colOff>
      <xdr:row>143</xdr:row>
      <xdr:rowOff>520065</xdr:rowOff>
    </xdr:to>
    <xdr:pic>
      <xdr:nvPicPr>
        <xdr:cNvPr id="62" name="图片 61"/>
        <xdr:cNvPicPr>
          <a:picLocks noChangeAspect="1"/>
        </xdr:cNvPicPr>
      </xdr:nvPicPr>
      <xdr:blipFill>
        <a:blip r:embed="rId32" cstate="print"/>
        <a:stretch>
          <a:fillRect/>
        </a:stretch>
      </xdr:blipFill>
      <xdr:spPr>
        <a:xfrm>
          <a:off x="5412740" y="87732235"/>
          <a:ext cx="575310" cy="463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165100</xdr:colOff>
      <xdr:row>144</xdr:row>
      <xdr:rowOff>28575</xdr:rowOff>
    </xdr:from>
    <xdr:to>
      <xdr:col>8</xdr:col>
      <xdr:colOff>573405</xdr:colOff>
      <xdr:row>144</xdr:row>
      <xdr:rowOff>561975</xdr:rowOff>
    </xdr:to>
    <xdr:pic>
      <xdr:nvPicPr>
        <xdr:cNvPr id="63" name="图片 62"/>
        <xdr:cNvPicPr>
          <a:picLocks noChangeAspect="1"/>
        </xdr:cNvPicPr>
      </xdr:nvPicPr>
      <xdr:blipFill>
        <a:blip r:embed="rId33" cstate="print"/>
        <a:stretch>
          <a:fillRect/>
        </a:stretch>
      </xdr:blipFill>
      <xdr:spPr>
        <a:xfrm>
          <a:off x="5495925" y="88237695"/>
          <a:ext cx="408305" cy="533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55245</xdr:colOff>
      <xdr:row>151</xdr:row>
      <xdr:rowOff>25400</xdr:rowOff>
    </xdr:from>
    <xdr:to>
      <xdr:col>8</xdr:col>
      <xdr:colOff>683895</xdr:colOff>
      <xdr:row>151</xdr:row>
      <xdr:rowOff>501650</xdr:rowOff>
    </xdr:to>
    <xdr:pic>
      <xdr:nvPicPr>
        <xdr:cNvPr id="64" name="图片 63"/>
        <xdr:cNvPicPr>
          <a:picLocks noChangeAspect="1"/>
        </xdr:cNvPicPr>
      </xdr:nvPicPr>
      <xdr:blipFill>
        <a:blip r:embed="rId9" r:link="rId2" cstate="print"/>
        <a:stretch>
          <a:fillRect/>
        </a:stretch>
      </xdr:blipFill>
      <xdr:spPr>
        <a:xfrm>
          <a:off x="5386070" y="93421200"/>
          <a:ext cx="628650" cy="476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54610</xdr:colOff>
      <xdr:row>152</xdr:row>
      <xdr:rowOff>38100</xdr:rowOff>
    </xdr:from>
    <xdr:to>
      <xdr:col>8</xdr:col>
      <xdr:colOff>683895</xdr:colOff>
      <xdr:row>152</xdr:row>
      <xdr:rowOff>488315</xdr:rowOff>
    </xdr:to>
    <xdr:pic>
      <xdr:nvPicPr>
        <xdr:cNvPr id="65" name="图片 64"/>
        <xdr:cNvPicPr>
          <a:picLocks noChangeAspect="1"/>
        </xdr:cNvPicPr>
      </xdr:nvPicPr>
      <xdr:blipFill>
        <a:blip r:embed="rId34" cstate="print"/>
        <a:stretch>
          <a:fillRect/>
        </a:stretch>
      </xdr:blipFill>
      <xdr:spPr>
        <a:xfrm>
          <a:off x="5385435" y="94134305"/>
          <a:ext cx="629285" cy="450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28575</xdr:colOff>
      <xdr:row>153</xdr:row>
      <xdr:rowOff>34925</xdr:rowOff>
    </xdr:from>
    <xdr:to>
      <xdr:col>8</xdr:col>
      <xdr:colOff>709930</xdr:colOff>
      <xdr:row>153</xdr:row>
      <xdr:rowOff>527685</xdr:rowOff>
    </xdr:to>
    <xdr:pic>
      <xdr:nvPicPr>
        <xdr:cNvPr id="66" name="图片 65"/>
        <xdr:cNvPicPr>
          <a:picLocks noChangeAspect="1"/>
        </xdr:cNvPicPr>
      </xdr:nvPicPr>
      <xdr:blipFill>
        <a:blip r:embed="rId35" cstate="print"/>
        <a:stretch>
          <a:fillRect/>
        </a:stretch>
      </xdr:blipFill>
      <xdr:spPr>
        <a:xfrm>
          <a:off x="5359400" y="94691200"/>
          <a:ext cx="681355" cy="492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43180</xdr:colOff>
      <xdr:row>154</xdr:row>
      <xdr:rowOff>53975</xdr:rowOff>
    </xdr:from>
    <xdr:to>
      <xdr:col>8</xdr:col>
      <xdr:colOff>695960</xdr:colOff>
      <xdr:row>154</xdr:row>
      <xdr:rowOff>546100</xdr:rowOff>
    </xdr:to>
    <xdr:pic>
      <xdr:nvPicPr>
        <xdr:cNvPr id="67" name="图片 66"/>
        <xdr:cNvPicPr>
          <a:picLocks noChangeAspect="1"/>
        </xdr:cNvPicPr>
      </xdr:nvPicPr>
      <xdr:blipFill>
        <a:blip r:embed="rId36" cstate="print"/>
        <a:stretch>
          <a:fillRect/>
        </a:stretch>
      </xdr:blipFill>
      <xdr:spPr>
        <a:xfrm>
          <a:off x="5374005" y="95296355"/>
          <a:ext cx="652780" cy="492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</xdr:colOff>
      <xdr:row>155</xdr:row>
      <xdr:rowOff>209550</xdr:rowOff>
    </xdr:from>
    <xdr:to>
      <xdr:col>8</xdr:col>
      <xdr:colOff>688975</xdr:colOff>
      <xdr:row>155</xdr:row>
      <xdr:rowOff>628650</xdr:rowOff>
    </xdr:to>
    <xdr:pic>
      <xdr:nvPicPr>
        <xdr:cNvPr id="68" name="图片 67"/>
        <xdr:cNvPicPr>
          <a:picLocks noChangeAspect="1"/>
        </xdr:cNvPicPr>
      </xdr:nvPicPr>
      <xdr:blipFill>
        <a:blip r:embed="rId19" r:link="rId2" cstate="print"/>
        <a:stretch>
          <a:fillRect/>
        </a:stretch>
      </xdr:blipFill>
      <xdr:spPr>
        <a:xfrm>
          <a:off x="5380990" y="96126300"/>
          <a:ext cx="638810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200660</xdr:colOff>
      <xdr:row>168</xdr:row>
      <xdr:rowOff>53975</xdr:rowOff>
    </xdr:from>
    <xdr:to>
      <xdr:col>8</xdr:col>
      <xdr:colOff>538480</xdr:colOff>
      <xdr:row>168</xdr:row>
      <xdr:rowOff>403225</xdr:rowOff>
    </xdr:to>
    <xdr:pic>
      <xdr:nvPicPr>
        <xdr:cNvPr id="69" name="图片 68"/>
        <xdr:cNvPicPr>
          <a:picLocks noChangeAspect="1"/>
        </xdr:cNvPicPr>
      </xdr:nvPicPr>
      <xdr:blipFill>
        <a:blip r:embed="rId37" cstate="print"/>
        <a:stretch>
          <a:fillRect/>
        </a:stretch>
      </xdr:blipFill>
      <xdr:spPr>
        <a:xfrm>
          <a:off x="5531485" y="101855270"/>
          <a:ext cx="337820" cy="349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107315</xdr:colOff>
      <xdr:row>169</xdr:row>
      <xdr:rowOff>38100</xdr:rowOff>
    </xdr:from>
    <xdr:to>
      <xdr:col>8</xdr:col>
      <xdr:colOff>631825</xdr:colOff>
      <xdr:row>169</xdr:row>
      <xdr:rowOff>552450</xdr:rowOff>
    </xdr:to>
    <xdr:pic>
      <xdr:nvPicPr>
        <xdr:cNvPr id="70" name="图片 69"/>
        <xdr:cNvPicPr>
          <a:picLocks noChangeAspect="1"/>
        </xdr:cNvPicPr>
      </xdr:nvPicPr>
      <xdr:blipFill>
        <a:blip r:embed="rId8" r:link="rId2" cstate="print"/>
        <a:stretch>
          <a:fillRect/>
        </a:stretch>
      </xdr:blipFill>
      <xdr:spPr>
        <a:xfrm>
          <a:off x="5438140" y="102323265"/>
          <a:ext cx="524510" cy="514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173990</xdr:colOff>
      <xdr:row>170</xdr:row>
      <xdr:rowOff>132715</xdr:rowOff>
    </xdr:from>
    <xdr:to>
      <xdr:col>8</xdr:col>
      <xdr:colOff>564515</xdr:colOff>
      <xdr:row>170</xdr:row>
      <xdr:rowOff>647065</xdr:rowOff>
    </xdr:to>
    <xdr:pic>
      <xdr:nvPicPr>
        <xdr:cNvPr id="71" name="图片 70"/>
        <xdr:cNvPicPr>
          <a:picLocks noChangeAspect="1"/>
        </xdr:cNvPicPr>
      </xdr:nvPicPr>
      <xdr:blipFill>
        <a:blip r:embed="rId38" r:link="rId2" cstate="print"/>
        <a:stretch>
          <a:fillRect/>
        </a:stretch>
      </xdr:blipFill>
      <xdr:spPr>
        <a:xfrm>
          <a:off x="5504815" y="103118285"/>
          <a:ext cx="390525" cy="514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</xdr:colOff>
      <xdr:row>178</xdr:row>
      <xdr:rowOff>224155</xdr:rowOff>
    </xdr:from>
    <xdr:to>
      <xdr:col>8</xdr:col>
      <xdr:colOff>688975</xdr:colOff>
      <xdr:row>178</xdr:row>
      <xdr:rowOff>643255</xdr:rowOff>
    </xdr:to>
    <xdr:pic>
      <xdr:nvPicPr>
        <xdr:cNvPr id="76" name="图片 75"/>
        <xdr:cNvPicPr>
          <a:picLocks noChangeAspect="1"/>
        </xdr:cNvPicPr>
      </xdr:nvPicPr>
      <xdr:blipFill>
        <a:blip r:embed="rId19" r:link="rId2" cstate="print"/>
        <a:stretch>
          <a:fillRect/>
        </a:stretch>
      </xdr:blipFill>
      <xdr:spPr>
        <a:xfrm>
          <a:off x="5380990" y="112321975"/>
          <a:ext cx="638810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173990</xdr:colOff>
      <xdr:row>74</xdr:row>
      <xdr:rowOff>19050</xdr:rowOff>
    </xdr:from>
    <xdr:to>
      <xdr:col>8</xdr:col>
      <xdr:colOff>565150</xdr:colOff>
      <xdr:row>74</xdr:row>
      <xdr:rowOff>539750</xdr:rowOff>
    </xdr:to>
    <xdr:pic>
      <xdr:nvPicPr>
        <xdr:cNvPr id="81" name="图片 80"/>
        <xdr:cNvPicPr>
          <a:picLocks noChangeAspect="1"/>
        </xdr:cNvPicPr>
      </xdr:nvPicPr>
      <xdr:blipFill>
        <a:blip r:embed="rId39" cstate="print"/>
        <a:stretch>
          <a:fillRect/>
        </a:stretch>
      </xdr:blipFill>
      <xdr:spPr>
        <a:xfrm>
          <a:off x="5504815" y="44839890"/>
          <a:ext cx="391160" cy="520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7</xdr:row>
      <xdr:rowOff>285115</xdr:rowOff>
    </xdr:from>
    <xdr:to>
      <xdr:col>8</xdr:col>
      <xdr:colOff>681355</xdr:colOff>
      <xdr:row>7</xdr:row>
      <xdr:rowOff>758190</xdr:rowOff>
    </xdr:to>
    <xdr:pic>
      <xdr:nvPicPr>
        <xdr:cNvPr id="29" name="图片 28"/>
        <xdr:cNvPicPr>
          <a:picLocks noChangeAspect="1"/>
        </xdr:cNvPicPr>
      </xdr:nvPicPr>
      <xdr:blipFill>
        <a:blip r:embed="rId40" cstate="print"/>
        <a:stretch>
          <a:fillRect/>
        </a:stretch>
      </xdr:blipFill>
      <xdr:spPr>
        <a:xfrm>
          <a:off x="5387975" y="3476625"/>
          <a:ext cx="624205" cy="473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8</xdr:row>
      <xdr:rowOff>19050</xdr:rowOff>
    </xdr:from>
    <xdr:to>
      <xdr:col>8</xdr:col>
      <xdr:colOff>686435</xdr:colOff>
      <xdr:row>8</xdr:row>
      <xdr:rowOff>492125</xdr:rowOff>
    </xdr:to>
    <xdr:pic>
      <xdr:nvPicPr>
        <xdr:cNvPr id="82" name="图片 81"/>
        <xdr:cNvPicPr>
          <a:picLocks noChangeAspect="1"/>
        </xdr:cNvPicPr>
      </xdr:nvPicPr>
      <xdr:blipFill>
        <a:blip r:embed="rId40" cstate="print"/>
        <a:stretch>
          <a:fillRect/>
        </a:stretch>
      </xdr:blipFill>
      <xdr:spPr>
        <a:xfrm>
          <a:off x="5383530" y="4227830"/>
          <a:ext cx="633730" cy="473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9</xdr:row>
      <xdr:rowOff>220980</xdr:rowOff>
    </xdr:from>
    <xdr:to>
      <xdr:col>8</xdr:col>
      <xdr:colOff>686435</xdr:colOff>
      <xdr:row>9</xdr:row>
      <xdr:rowOff>694055</xdr:rowOff>
    </xdr:to>
    <xdr:pic>
      <xdr:nvPicPr>
        <xdr:cNvPr id="83" name="图片 82"/>
        <xdr:cNvPicPr>
          <a:picLocks noChangeAspect="1"/>
        </xdr:cNvPicPr>
      </xdr:nvPicPr>
      <xdr:blipFill>
        <a:blip r:embed="rId40" cstate="print"/>
        <a:stretch>
          <a:fillRect/>
        </a:stretch>
      </xdr:blipFill>
      <xdr:spPr>
        <a:xfrm>
          <a:off x="5383530" y="5370830"/>
          <a:ext cx="633730" cy="473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43815</xdr:colOff>
      <xdr:row>61</xdr:row>
      <xdr:rowOff>73025</xdr:rowOff>
    </xdr:from>
    <xdr:to>
      <xdr:col>8</xdr:col>
      <xdr:colOff>695325</xdr:colOff>
      <xdr:row>61</xdr:row>
      <xdr:rowOff>266700</xdr:rowOff>
    </xdr:to>
    <xdr:pic>
      <xdr:nvPicPr>
        <xdr:cNvPr id="84" name="图片 83"/>
        <xdr:cNvPicPr>
          <a:picLocks noChangeAspect="1"/>
        </xdr:cNvPicPr>
      </xdr:nvPicPr>
      <xdr:blipFill>
        <a:blip r:embed="rId41" cstate="print"/>
        <a:stretch>
          <a:fillRect/>
        </a:stretch>
      </xdr:blipFill>
      <xdr:spPr>
        <a:xfrm>
          <a:off x="5374640" y="35584130"/>
          <a:ext cx="651510" cy="193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130810</xdr:colOff>
      <xdr:row>177</xdr:row>
      <xdr:rowOff>50800</xdr:rowOff>
    </xdr:from>
    <xdr:to>
      <xdr:col>8</xdr:col>
      <xdr:colOff>608330</xdr:colOff>
      <xdr:row>177</xdr:row>
      <xdr:rowOff>559435</xdr:rowOff>
    </xdr:to>
    <xdr:pic>
      <xdr:nvPicPr>
        <xdr:cNvPr id="86" name="图片 85"/>
        <xdr:cNvPicPr>
          <a:picLocks noChangeAspect="1"/>
        </xdr:cNvPicPr>
      </xdr:nvPicPr>
      <xdr:blipFill>
        <a:blip r:embed="rId42" cstate="print"/>
        <a:stretch>
          <a:fillRect/>
        </a:stretch>
      </xdr:blipFill>
      <xdr:spPr>
        <a:xfrm>
          <a:off x="5461635" y="111550450"/>
          <a:ext cx="477520" cy="508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112395</xdr:colOff>
      <xdr:row>6</xdr:row>
      <xdr:rowOff>44450</xdr:rowOff>
    </xdr:from>
    <xdr:to>
      <xdr:col>8</xdr:col>
      <xdr:colOff>626745</xdr:colOff>
      <xdr:row>6</xdr:row>
      <xdr:rowOff>558800</xdr:rowOff>
    </xdr:to>
    <xdr:pic>
      <xdr:nvPicPr>
        <xdr:cNvPr id="85" name="图片 84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5443220" y="2626360"/>
          <a:ext cx="514350" cy="514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47625</xdr:colOff>
      <xdr:row>12</xdr:row>
      <xdr:rowOff>31750</xdr:rowOff>
    </xdr:from>
    <xdr:to>
      <xdr:col>8</xdr:col>
      <xdr:colOff>690880</xdr:colOff>
      <xdr:row>12</xdr:row>
      <xdr:rowOff>528955</xdr:rowOff>
    </xdr:to>
    <xdr:pic>
      <xdr:nvPicPr>
        <xdr:cNvPr id="88" name="图片 87"/>
        <xdr:cNvPicPr>
          <a:picLocks noChangeAspect="1"/>
        </xdr:cNvPicPr>
      </xdr:nvPicPr>
      <xdr:blipFill>
        <a:blip r:embed="rId43" cstate="print"/>
        <a:stretch>
          <a:fillRect/>
        </a:stretch>
      </xdr:blipFill>
      <xdr:spPr>
        <a:xfrm>
          <a:off x="5378450" y="7458710"/>
          <a:ext cx="643255" cy="4972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14605</xdr:colOff>
      <xdr:row>90</xdr:row>
      <xdr:rowOff>336550</xdr:rowOff>
    </xdr:from>
    <xdr:to>
      <xdr:col>8</xdr:col>
      <xdr:colOff>724535</xdr:colOff>
      <xdr:row>90</xdr:row>
      <xdr:rowOff>772795</xdr:rowOff>
    </xdr:to>
    <xdr:pic>
      <xdr:nvPicPr>
        <xdr:cNvPr id="90" name="图片 89"/>
        <xdr:cNvPicPr>
          <a:picLocks noChangeAspect="1"/>
        </xdr:cNvPicPr>
      </xdr:nvPicPr>
      <xdr:blipFill>
        <a:blip r:embed="rId21" cstate="print"/>
        <a:stretch>
          <a:fillRect/>
        </a:stretch>
      </xdr:blipFill>
      <xdr:spPr>
        <a:xfrm>
          <a:off x="5345430" y="55995570"/>
          <a:ext cx="709930" cy="436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47625</xdr:colOff>
      <xdr:row>110</xdr:row>
      <xdr:rowOff>31750</xdr:rowOff>
    </xdr:from>
    <xdr:to>
      <xdr:col>8</xdr:col>
      <xdr:colOff>690880</xdr:colOff>
      <xdr:row>110</xdr:row>
      <xdr:rowOff>528955</xdr:rowOff>
    </xdr:to>
    <xdr:pic>
      <xdr:nvPicPr>
        <xdr:cNvPr id="93" name="图片 92"/>
        <xdr:cNvPicPr>
          <a:picLocks noChangeAspect="1"/>
        </xdr:cNvPicPr>
      </xdr:nvPicPr>
      <xdr:blipFill>
        <a:blip r:embed="rId43" cstate="print"/>
        <a:stretch>
          <a:fillRect/>
        </a:stretch>
      </xdr:blipFill>
      <xdr:spPr>
        <a:xfrm>
          <a:off x="5378450" y="67357625"/>
          <a:ext cx="643255" cy="4972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230505</xdr:colOff>
      <xdr:row>126</xdr:row>
      <xdr:rowOff>53975</xdr:rowOff>
    </xdr:from>
    <xdr:to>
      <xdr:col>8</xdr:col>
      <xdr:colOff>508000</xdr:colOff>
      <xdr:row>126</xdr:row>
      <xdr:rowOff>548005</xdr:rowOff>
    </xdr:to>
    <xdr:pic>
      <xdr:nvPicPr>
        <xdr:cNvPr id="94" name="图片 93"/>
        <xdr:cNvPicPr>
          <a:picLocks noChangeAspect="1"/>
        </xdr:cNvPicPr>
      </xdr:nvPicPr>
      <xdr:blipFill>
        <a:blip r:embed="rId44" cstate="print"/>
        <a:stretch>
          <a:fillRect/>
        </a:stretch>
      </xdr:blipFill>
      <xdr:spPr>
        <a:xfrm>
          <a:off x="5561330" y="78278355"/>
          <a:ext cx="277495" cy="494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47625</xdr:colOff>
      <xdr:row>128</xdr:row>
      <xdr:rowOff>31750</xdr:rowOff>
    </xdr:from>
    <xdr:to>
      <xdr:col>8</xdr:col>
      <xdr:colOff>690880</xdr:colOff>
      <xdr:row>128</xdr:row>
      <xdr:rowOff>528955</xdr:rowOff>
    </xdr:to>
    <xdr:pic>
      <xdr:nvPicPr>
        <xdr:cNvPr id="96" name="图片 95"/>
        <xdr:cNvPicPr>
          <a:picLocks noChangeAspect="1"/>
        </xdr:cNvPicPr>
      </xdr:nvPicPr>
      <xdr:blipFill>
        <a:blip r:embed="rId43" cstate="print"/>
        <a:stretch>
          <a:fillRect/>
        </a:stretch>
      </xdr:blipFill>
      <xdr:spPr>
        <a:xfrm>
          <a:off x="5378450" y="79629635"/>
          <a:ext cx="643255" cy="4972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64770</xdr:colOff>
      <xdr:row>129</xdr:row>
      <xdr:rowOff>41275</xdr:rowOff>
    </xdr:from>
    <xdr:to>
      <xdr:col>8</xdr:col>
      <xdr:colOff>674370</xdr:colOff>
      <xdr:row>129</xdr:row>
      <xdr:rowOff>448945</xdr:rowOff>
    </xdr:to>
    <xdr:pic>
      <xdr:nvPicPr>
        <xdr:cNvPr id="98" name="图片 97"/>
        <xdr:cNvPicPr>
          <a:picLocks noChangeAspect="1"/>
        </xdr:cNvPicPr>
      </xdr:nvPicPr>
      <xdr:blipFill>
        <a:blip r:embed="rId45" r:link="rId2" cstate="print"/>
        <a:stretch>
          <a:fillRect/>
        </a:stretch>
      </xdr:blipFill>
      <xdr:spPr>
        <a:xfrm>
          <a:off x="5395595" y="80225265"/>
          <a:ext cx="609600" cy="407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230505</xdr:colOff>
      <xdr:row>145</xdr:row>
      <xdr:rowOff>53975</xdr:rowOff>
    </xdr:from>
    <xdr:to>
      <xdr:col>8</xdr:col>
      <xdr:colOff>508000</xdr:colOff>
      <xdr:row>145</xdr:row>
      <xdr:rowOff>548005</xdr:rowOff>
    </xdr:to>
    <xdr:pic>
      <xdr:nvPicPr>
        <xdr:cNvPr id="99" name="图片 98"/>
        <xdr:cNvPicPr>
          <a:picLocks noChangeAspect="1"/>
        </xdr:cNvPicPr>
      </xdr:nvPicPr>
      <xdr:blipFill>
        <a:blip r:embed="rId44" cstate="print"/>
        <a:stretch>
          <a:fillRect/>
        </a:stretch>
      </xdr:blipFill>
      <xdr:spPr>
        <a:xfrm>
          <a:off x="5561330" y="88887300"/>
          <a:ext cx="277495" cy="494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167640</xdr:colOff>
      <xdr:row>148</xdr:row>
      <xdr:rowOff>732155</xdr:rowOff>
    </xdr:from>
    <xdr:to>
      <xdr:col>8</xdr:col>
      <xdr:colOff>571500</xdr:colOff>
      <xdr:row>148</xdr:row>
      <xdr:rowOff>1238885</xdr:rowOff>
    </xdr:to>
    <xdr:pic>
      <xdr:nvPicPr>
        <xdr:cNvPr id="101" name="图片 100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5498465" y="91370785"/>
          <a:ext cx="403860" cy="506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167640</xdr:colOff>
      <xdr:row>133</xdr:row>
      <xdr:rowOff>718820</xdr:rowOff>
    </xdr:from>
    <xdr:to>
      <xdr:col>8</xdr:col>
      <xdr:colOff>571500</xdr:colOff>
      <xdr:row>133</xdr:row>
      <xdr:rowOff>1225550</xdr:rowOff>
    </xdr:to>
    <xdr:pic>
      <xdr:nvPicPr>
        <xdr:cNvPr id="102" name="图片 101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5498465" y="82442050"/>
          <a:ext cx="403860" cy="506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156210</xdr:colOff>
      <xdr:row>111</xdr:row>
      <xdr:rowOff>105410</xdr:rowOff>
    </xdr:from>
    <xdr:to>
      <xdr:col>8</xdr:col>
      <xdr:colOff>582930</xdr:colOff>
      <xdr:row>111</xdr:row>
      <xdr:rowOff>830580</xdr:rowOff>
    </xdr:to>
    <xdr:pic>
      <xdr:nvPicPr>
        <xdr:cNvPr id="103" name="图片 102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5487035" y="68002785"/>
          <a:ext cx="426720" cy="725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60960</xdr:colOff>
      <xdr:row>15</xdr:row>
      <xdr:rowOff>148590</xdr:rowOff>
    </xdr:from>
    <xdr:to>
      <xdr:col>8</xdr:col>
      <xdr:colOff>657860</xdr:colOff>
      <xdr:row>15</xdr:row>
      <xdr:rowOff>514350</xdr:rowOff>
    </xdr:to>
    <xdr:pic>
      <xdr:nvPicPr>
        <xdr:cNvPr id="97" name="图片 96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5391785" y="9075420"/>
          <a:ext cx="596900" cy="365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</xdr:colOff>
      <xdr:row>18</xdr:row>
      <xdr:rowOff>25400</xdr:rowOff>
    </xdr:from>
    <xdr:to>
      <xdr:col>8</xdr:col>
      <xdr:colOff>688975</xdr:colOff>
      <xdr:row>18</xdr:row>
      <xdr:rowOff>482600</xdr:rowOff>
    </xdr:to>
    <xdr:pic>
      <xdr:nvPicPr>
        <xdr:cNvPr id="105" name="图片 104"/>
        <xdr:cNvPicPr>
          <a:picLocks noChangeAspect="1"/>
        </xdr:cNvPicPr>
      </xdr:nvPicPr>
      <xdr:blipFill>
        <a:blip r:embed="rId6" r:link="rId2" cstate="print"/>
        <a:stretch>
          <a:fillRect/>
        </a:stretch>
      </xdr:blipFill>
      <xdr:spPr>
        <a:xfrm>
          <a:off x="5380990" y="11053445"/>
          <a:ext cx="638810" cy="457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30480</xdr:colOff>
      <xdr:row>11</xdr:row>
      <xdr:rowOff>37465</xdr:rowOff>
    </xdr:from>
    <xdr:to>
      <xdr:col>8</xdr:col>
      <xdr:colOff>664845</xdr:colOff>
      <xdr:row>11</xdr:row>
      <xdr:rowOff>655955</xdr:rowOff>
    </xdr:to>
    <xdr:pic>
      <xdr:nvPicPr>
        <xdr:cNvPr id="107" name="图片 106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5361305" y="6764020"/>
          <a:ext cx="634365" cy="618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91440</xdr:colOff>
      <xdr:row>23</xdr:row>
      <xdr:rowOff>49530</xdr:rowOff>
    </xdr:from>
    <xdr:to>
      <xdr:col>8</xdr:col>
      <xdr:colOff>618490</xdr:colOff>
      <xdr:row>23</xdr:row>
      <xdr:rowOff>454025</xdr:rowOff>
    </xdr:to>
    <xdr:pic>
      <xdr:nvPicPr>
        <xdr:cNvPr id="109" name="图片 108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5422265" y="14067790"/>
          <a:ext cx="527050" cy="404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91440</xdr:colOff>
      <xdr:row>25</xdr:row>
      <xdr:rowOff>49530</xdr:rowOff>
    </xdr:from>
    <xdr:to>
      <xdr:col>8</xdr:col>
      <xdr:colOff>618490</xdr:colOff>
      <xdr:row>25</xdr:row>
      <xdr:rowOff>454025</xdr:rowOff>
    </xdr:to>
    <xdr:pic>
      <xdr:nvPicPr>
        <xdr:cNvPr id="110" name="图片 109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5422265" y="15134590"/>
          <a:ext cx="527050" cy="404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91440</xdr:colOff>
      <xdr:row>26</xdr:row>
      <xdr:rowOff>49530</xdr:rowOff>
    </xdr:from>
    <xdr:to>
      <xdr:col>8</xdr:col>
      <xdr:colOff>618490</xdr:colOff>
      <xdr:row>26</xdr:row>
      <xdr:rowOff>454025</xdr:rowOff>
    </xdr:to>
    <xdr:pic>
      <xdr:nvPicPr>
        <xdr:cNvPr id="111" name="图片 110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5422265" y="15667990"/>
          <a:ext cx="527050" cy="404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40</xdr:row>
      <xdr:rowOff>60960</xdr:rowOff>
    </xdr:from>
    <xdr:to>
      <xdr:col>8</xdr:col>
      <xdr:colOff>633730</xdr:colOff>
      <xdr:row>40</xdr:row>
      <xdr:rowOff>563880</xdr:rowOff>
    </xdr:to>
    <xdr:pic>
      <xdr:nvPicPr>
        <xdr:cNvPr id="112" name="图片 111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5435600" y="24336375"/>
          <a:ext cx="528955" cy="50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44450</xdr:colOff>
      <xdr:row>45</xdr:row>
      <xdr:rowOff>170180</xdr:rowOff>
    </xdr:from>
    <xdr:to>
      <xdr:col>8</xdr:col>
      <xdr:colOff>694690</xdr:colOff>
      <xdr:row>45</xdr:row>
      <xdr:rowOff>835025</xdr:rowOff>
    </xdr:to>
    <xdr:pic>
      <xdr:nvPicPr>
        <xdr:cNvPr id="113" name="图片 112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5375275" y="27861895"/>
          <a:ext cx="650240" cy="664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192405</xdr:colOff>
      <xdr:row>44</xdr:row>
      <xdr:rowOff>71120</xdr:rowOff>
    </xdr:from>
    <xdr:to>
      <xdr:col>8</xdr:col>
      <xdr:colOff>546100</xdr:colOff>
      <xdr:row>44</xdr:row>
      <xdr:rowOff>541655</xdr:rowOff>
    </xdr:to>
    <xdr:pic>
      <xdr:nvPicPr>
        <xdr:cNvPr id="114" name="图片 113"/>
        <xdr:cNvPicPr>
          <a:picLocks noChangeAspect="1"/>
        </xdr:cNvPicPr>
      </xdr:nvPicPr>
      <xdr:blipFill>
        <a:blip r:embed="rId23" cstate="print"/>
        <a:stretch>
          <a:fillRect/>
        </a:stretch>
      </xdr:blipFill>
      <xdr:spPr>
        <a:xfrm>
          <a:off x="5523230" y="27153235"/>
          <a:ext cx="353695" cy="4705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71120</xdr:colOff>
      <xdr:row>71</xdr:row>
      <xdr:rowOff>227965</xdr:rowOff>
    </xdr:from>
    <xdr:to>
      <xdr:col>8</xdr:col>
      <xdr:colOff>668020</xdr:colOff>
      <xdr:row>71</xdr:row>
      <xdr:rowOff>695960</xdr:rowOff>
    </xdr:to>
    <xdr:pic>
      <xdr:nvPicPr>
        <xdr:cNvPr id="116" name="图片 115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5401945" y="42418000"/>
          <a:ext cx="596900" cy="467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</xdr:colOff>
      <xdr:row>73</xdr:row>
      <xdr:rowOff>113665</xdr:rowOff>
    </xdr:from>
    <xdr:to>
      <xdr:col>8</xdr:col>
      <xdr:colOff>683260</xdr:colOff>
      <xdr:row>73</xdr:row>
      <xdr:rowOff>752475</xdr:rowOff>
    </xdr:to>
    <xdr:pic>
      <xdr:nvPicPr>
        <xdr:cNvPr id="117" name="图片 116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5386705" y="44032805"/>
          <a:ext cx="627380" cy="638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78740</xdr:colOff>
      <xdr:row>78</xdr:row>
      <xdr:rowOff>106045</xdr:rowOff>
    </xdr:from>
    <xdr:to>
      <xdr:col>8</xdr:col>
      <xdr:colOff>660400</xdr:colOff>
      <xdr:row>78</xdr:row>
      <xdr:rowOff>662305</xdr:rowOff>
    </xdr:to>
    <xdr:pic>
      <xdr:nvPicPr>
        <xdr:cNvPr id="118" name="图片 117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5409565" y="47728505"/>
          <a:ext cx="581660" cy="556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</xdr:colOff>
      <xdr:row>80</xdr:row>
      <xdr:rowOff>57150</xdr:rowOff>
    </xdr:from>
    <xdr:to>
      <xdr:col>8</xdr:col>
      <xdr:colOff>683260</xdr:colOff>
      <xdr:row>80</xdr:row>
      <xdr:rowOff>593725</xdr:rowOff>
    </xdr:to>
    <xdr:pic>
      <xdr:nvPicPr>
        <xdr:cNvPr id="119" name="图片 118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5386705" y="48747680"/>
          <a:ext cx="627380" cy="536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</xdr:colOff>
      <xdr:row>86</xdr:row>
      <xdr:rowOff>44450</xdr:rowOff>
    </xdr:from>
    <xdr:to>
      <xdr:col>8</xdr:col>
      <xdr:colOff>688975</xdr:colOff>
      <xdr:row>86</xdr:row>
      <xdr:rowOff>501650</xdr:rowOff>
    </xdr:to>
    <xdr:pic>
      <xdr:nvPicPr>
        <xdr:cNvPr id="121" name="图片 120"/>
        <xdr:cNvPicPr>
          <a:picLocks noChangeAspect="1"/>
        </xdr:cNvPicPr>
      </xdr:nvPicPr>
      <xdr:blipFill>
        <a:blip r:embed="rId6" r:link="rId2" cstate="print"/>
        <a:stretch>
          <a:fillRect/>
        </a:stretch>
      </xdr:blipFill>
      <xdr:spPr>
        <a:xfrm>
          <a:off x="5380990" y="52880895"/>
          <a:ext cx="638810" cy="457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38100</xdr:colOff>
      <xdr:row>85</xdr:row>
      <xdr:rowOff>40640</xdr:rowOff>
    </xdr:from>
    <xdr:to>
      <xdr:col>8</xdr:col>
      <xdr:colOff>700405</xdr:colOff>
      <xdr:row>85</xdr:row>
      <xdr:rowOff>412750</xdr:rowOff>
    </xdr:to>
    <xdr:pic>
      <xdr:nvPicPr>
        <xdr:cNvPr id="122" name="图片 121"/>
        <xdr:cNvPicPr>
          <a:picLocks noChangeAspect="1"/>
        </xdr:cNvPicPr>
      </xdr:nvPicPr>
      <xdr:blipFill>
        <a:blip r:embed="rId57" cstate="print"/>
        <a:stretch>
          <a:fillRect/>
        </a:stretch>
      </xdr:blipFill>
      <xdr:spPr>
        <a:xfrm>
          <a:off x="5368925" y="52419885"/>
          <a:ext cx="662305" cy="372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62865</xdr:colOff>
      <xdr:row>88</xdr:row>
      <xdr:rowOff>80010</xdr:rowOff>
    </xdr:from>
    <xdr:to>
      <xdr:col>8</xdr:col>
      <xdr:colOff>675005</xdr:colOff>
      <xdr:row>88</xdr:row>
      <xdr:rowOff>593725</xdr:rowOff>
    </xdr:to>
    <xdr:pic>
      <xdr:nvPicPr>
        <xdr:cNvPr id="123" name="图片 122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5393690" y="54124225"/>
          <a:ext cx="612140" cy="513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</xdr:colOff>
      <xdr:row>96</xdr:row>
      <xdr:rowOff>44450</xdr:rowOff>
    </xdr:from>
    <xdr:to>
      <xdr:col>8</xdr:col>
      <xdr:colOff>688975</xdr:colOff>
      <xdr:row>96</xdr:row>
      <xdr:rowOff>501650</xdr:rowOff>
    </xdr:to>
    <xdr:pic>
      <xdr:nvPicPr>
        <xdr:cNvPr id="125" name="图片 124"/>
        <xdr:cNvPicPr>
          <a:picLocks noChangeAspect="1"/>
        </xdr:cNvPicPr>
      </xdr:nvPicPr>
      <xdr:blipFill>
        <a:blip r:embed="rId6" r:link="rId2" cstate="print"/>
        <a:stretch>
          <a:fillRect/>
        </a:stretch>
      </xdr:blipFill>
      <xdr:spPr>
        <a:xfrm>
          <a:off x="5380990" y="60801250"/>
          <a:ext cx="638810" cy="457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50800</xdr:colOff>
      <xdr:row>115</xdr:row>
      <xdr:rowOff>121285</xdr:rowOff>
    </xdr:from>
    <xdr:to>
      <xdr:col>8</xdr:col>
      <xdr:colOff>688340</xdr:colOff>
      <xdr:row>115</xdr:row>
      <xdr:rowOff>906145</xdr:rowOff>
    </xdr:to>
    <xdr:pic>
      <xdr:nvPicPr>
        <xdr:cNvPr id="126" name="图片 125"/>
        <xdr:cNvPicPr>
          <a:picLocks noChangeAspect="1"/>
        </xdr:cNvPicPr>
      </xdr:nvPicPr>
      <xdr:blipFill>
        <a:blip r:embed="rId59"/>
        <a:stretch>
          <a:fillRect/>
        </a:stretch>
      </xdr:blipFill>
      <xdr:spPr>
        <a:xfrm>
          <a:off x="5381625" y="70612635"/>
          <a:ext cx="637540" cy="784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</xdr:colOff>
      <xdr:row>113</xdr:row>
      <xdr:rowOff>57150</xdr:rowOff>
    </xdr:from>
    <xdr:to>
      <xdr:col>8</xdr:col>
      <xdr:colOff>683260</xdr:colOff>
      <xdr:row>113</xdr:row>
      <xdr:rowOff>593725</xdr:rowOff>
    </xdr:to>
    <xdr:pic>
      <xdr:nvPicPr>
        <xdr:cNvPr id="127" name="图片 126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5386705" y="69174995"/>
          <a:ext cx="627380" cy="536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</xdr:colOff>
      <xdr:row>59</xdr:row>
      <xdr:rowOff>57150</xdr:rowOff>
    </xdr:from>
    <xdr:to>
      <xdr:col>8</xdr:col>
      <xdr:colOff>683260</xdr:colOff>
      <xdr:row>59</xdr:row>
      <xdr:rowOff>593725</xdr:rowOff>
    </xdr:to>
    <xdr:pic>
      <xdr:nvPicPr>
        <xdr:cNvPr id="128" name="图片 127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5386705" y="34296985"/>
          <a:ext cx="627380" cy="536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63500</xdr:colOff>
      <xdr:row>66</xdr:row>
      <xdr:rowOff>75565</xdr:rowOff>
    </xdr:from>
    <xdr:to>
      <xdr:col>8</xdr:col>
      <xdr:colOff>675005</xdr:colOff>
      <xdr:row>66</xdr:row>
      <xdr:rowOff>541020</xdr:rowOff>
    </xdr:to>
    <xdr:pic>
      <xdr:nvPicPr>
        <xdr:cNvPr id="129" name="图片 128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5394325" y="38974395"/>
          <a:ext cx="611505" cy="465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</xdr:colOff>
      <xdr:row>65</xdr:row>
      <xdr:rowOff>98425</xdr:rowOff>
    </xdr:from>
    <xdr:to>
      <xdr:col>8</xdr:col>
      <xdr:colOff>688975</xdr:colOff>
      <xdr:row>65</xdr:row>
      <xdr:rowOff>555625</xdr:rowOff>
    </xdr:to>
    <xdr:pic>
      <xdr:nvPicPr>
        <xdr:cNvPr id="130" name="图片 129"/>
        <xdr:cNvPicPr>
          <a:picLocks noChangeAspect="1"/>
        </xdr:cNvPicPr>
      </xdr:nvPicPr>
      <xdr:blipFill>
        <a:blip r:embed="rId6" r:link="rId2" cstate="print"/>
        <a:stretch>
          <a:fillRect/>
        </a:stretch>
      </xdr:blipFill>
      <xdr:spPr>
        <a:xfrm>
          <a:off x="5380990" y="38296850"/>
          <a:ext cx="638810" cy="457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</xdr:colOff>
      <xdr:row>30</xdr:row>
      <xdr:rowOff>57150</xdr:rowOff>
    </xdr:from>
    <xdr:to>
      <xdr:col>8</xdr:col>
      <xdr:colOff>683260</xdr:colOff>
      <xdr:row>30</xdr:row>
      <xdr:rowOff>593725</xdr:rowOff>
    </xdr:to>
    <xdr:pic>
      <xdr:nvPicPr>
        <xdr:cNvPr id="131" name="图片 130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5386705" y="17531080"/>
          <a:ext cx="627380" cy="536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</xdr:colOff>
      <xdr:row>14</xdr:row>
      <xdr:rowOff>57150</xdr:rowOff>
    </xdr:from>
    <xdr:to>
      <xdr:col>8</xdr:col>
      <xdr:colOff>683260</xdr:colOff>
      <xdr:row>14</xdr:row>
      <xdr:rowOff>593725</xdr:rowOff>
    </xdr:to>
    <xdr:pic>
      <xdr:nvPicPr>
        <xdr:cNvPr id="132" name="图片 131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5386705" y="8310880"/>
          <a:ext cx="627380" cy="536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</xdr:colOff>
      <xdr:row>4</xdr:row>
      <xdr:rowOff>57150</xdr:rowOff>
    </xdr:from>
    <xdr:to>
      <xdr:col>8</xdr:col>
      <xdr:colOff>683260</xdr:colOff>
      <xdr:row>4</xdr:row>
      <xdr:rowOff>593725</xdr:rowOff>
    </xdr:to>
    <xdr:pic>
      <xdr:nvPicPr>
        <xdr:cNvPr id="133" name="图片 132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5386705" y="1356360"/>
          <a:ext cx="627380" cy="536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86360</xdr:colOff>
      <xdr:row>122</xdr:row>
      <xdr:rowOff>121285</xdr:rowOff>
    </xdr:from>
    <xdr:to>
      <xdr:col>8</xdr:col>
      <xdr:colOff>652780</xdr:colOff>
      <xdr:row>122</xdr:row>
      <xdr:rowOff>517525</xdr:rowOff>
    </xdr:to>
    <xdr:pic>
      <xdr:nvPicPr>
        <xdr:cNvPr id="134" name="图片 133"/>
        <xdr:cNvPicPr>
          <a:picLocks noChangeAspect="1"/>
        </xdr:cNvPicPr>
      </xdr:nvPicPr>
      <xdr:blipFill>
        <a:blip r:embed="rId61"/>
        <a:stretch>
          <a:fillRect/>
        </a:stretch>
      </xdr:blipFill>
      <xdr:spPr>
        <a:xfrm>
          <a:off x="5417185" y="75269090"/>
          <a:ext cx="566420" cy="396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47625</xdr:colOff>
      <xdr:row>124</xdr:row>
      <xdr:rowOff>76200</xdr:rowOff>
    </xdr:from>
    <xdr:to>
      <xdr:col>8</xdr:col>
      <xdr:colOff>690880</xdr:colOff>
      <xdr:row>124</xdr:row>
      <xdr:rowOff>657225</xdr:rowOff>
    </xdr:to>
    <xdr:pic>
      <xdr:nvPicPr>
        <xdr:cNvPr id="135" name="图片 134"/>
        <xdr:cNvPicPr>
          <a:picLocks noChangeAspect="1"/>
        </xdr:cNvPicPr>
      </xdr:nvPicPr>
      <xdr:blipFill>
        <a:blip r:embed="rId62"/>
        <a:stretch>
          <a:fillRect/>
        </a:stretch>
      </xdr:blipFill>
      <xdr:spPr>
        <a:xfrm>
          <a:off x="5378450" y="76876910"/>
          <a:ext cx="64325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55245</xdr:colOff>
      <xdr:row>127</xdr:row>
      <xdr:rowOff>281305</xdr:rowOff>
    </xdr:from>
    <xdr:to>
      <xdr:col>8</xdr:col>
      <xdr:colOff>683260</xdr:colOff>
      <xdr:row>127</xdr:row>
      <xdr:rowOff>497205</xdr:rowOff>
    </xdr:to>
    <xdr:pic>
      <xdr:nvPicPr>
        <xdr:cNvPr id="136" name="图片 135"/>
        <xdr:cNvPicPr>
          <a:picLocks noChangeAspect="1"/>
        </xdr:cNvPicPr>
      </xdr:nvPicPr>
      <xdr:blipFill>
        <a:blip r:embed="rId63"/>
        <a:stretch>
          <a:fillRect/>
        </a:stretch>
      </xdr:blipFill>
      <xdr:spPr>
        <a:xfrm>
          <a:off x="5386070" y="79091790"/>
          <a:ext cx="628015" cy="215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</xdr:colOff>
      <xdr:row>118</xdr:row>
      <xdr:rowOff>57150</xdr:rowOff>
    </xdr:from>
    <xdr:to>
      <xdr:col>8</xdr:col>
      <xdr:colOff>683260</xdr:colOff>
      <xdr:row>118</xdr:row>
      <xdr:rowOff>593725</xdr:rowOff>
    </xdr:to>
    <xdr:pic>
      <xdr:nvPicPr>
        <xdr:cNvPr id="137" name="图片 136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5386705" y="72430640"/>
          <a:ext cx="627380" cy="536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118110</xdr:colOff>
      <xdr:row>121</xdr:row>
      <xdr:rowOff>144145</xdr:rowOff>
    </xdr:from>
    <xdr:to>
      <xdr:col>8</xdr:col>
      <xdr:colOff>621030</xdr:colOff>
      <xdr:row>121</xdr:row>
      <xdr:rowOff>605155</xdr:rowOff>
    </xdr:to>
    <xdr:pic>
      <xdr:nvPicPr>
        <xdr:cNvPr id="138" name="图片 137"/>
        <xdr:cNvPicPr>
          <a:picLocks noChangeAspect="1"/>
        </xdr:cNvPicPr>
      </xdr:nvPicPr>
      <xdr:blipFill>
        <a:blip r:embed="rId64" cstate="print"/>
        <a:stretch>
          <a:fillRect/>
        </a:stretch>
      </xdr:blipFill>
      <xdr:spPr>
        <a:xfrm>
          <a:off x="5448935" y="74591545"/>
          <a:ext cx="502920" cy="461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70485</xdr:colOff>
      <xdr:row>137</xdr:row>
      <xdr:rowOff>106045</xdr:rowOff>
    </xdr:from>
    <xdr:to>
      <xdr:col>8</xdr:col>
      <xdr:colOff>668020</xdr:colOff>
      <xdr:row>137</xdr:row>
      <xdr:rowOff>521970</xdr:rowOff>
    </xdr:to>
    <xdr:pic>
      <xdr:nvPicPr>
        <xdr:cNvPr id="139" name="图片 138"/>
        <xdr:cNvPicPr>
          <a:picLocks noChangeAspect="1"/>
        </xdr:cNvPicPr>
      </xdr:nvPicPr>
      <xdr:blipFill>
        <a:blip r:embed="rId65"/>
        <a:stretch>
          <a:fillRect/>
        </a:stretch>
      </xdr:blipFill>
      <xdr:spPr>
        <a:xfrm>
          <a:off x="5401310" y="84841715"/>
          <a:ext cx="597535" cy="415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112395</xdr:colOff>
      <xdr:row>147</xdr:row>
      <xdr:rowOff>44450</xdr:rowOff>
    </xdr:from>
    <xdr:to>
      <xdr:col>8</xdr:col>
      <xdr:colOff>626745</xdr:colOff>
      <xdr:row>147</xdr:row>
      <xdr:rowOff>558800</xdr:rowOff>
    </xdr:to>
    <xdr:pic>
      <xdr:nvPicPr>
        <xdr:cNvPr id="140" name="图片 139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5443220" y="90073480"/>
          <a:ext cx="514350" cy="514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</xdr:colOff>
      <xdr:row>136</xdr:row>
      <xdr:rowOff>57150</xdr:rowOff>
    </xdr:from>
    <xdr:to>
      <xdr:col>8</xdr:col>
      <xdr:colOff>683260</xdr:colOff>
      <xdr:row>136</xdr:row>
      <xdr:rowOff>593725</xdr:rowOff>
    </xdr:to>
    <xdr:pic>
      <xdr:nvPicPr>
        <xdr:cNvPr id="141" name="图片 140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5386705" y="84119720"/>
          <a:ext cx="627380" cy="536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</xdr:colOff>
      <xdr:row>150</xdr:row>
      <xdr:rowOff>57150</xdr:rowOff>
    </xdr:from>
    <xdr:to>
      <xdr:col>8</xdr:col>
      <xdr:colOff>683260</xdr:colOff>
      <xdr:row>150</xdr:row>
      <xdr:rowOff>593725</xdr:rowOff>
    </xdr:to>
    <xdr:pic>
      <xdr:nvPicPr>
        <xdr:cNvPr id="142" name="图片 141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5386705" y="92779850"/>
          <a:ext cx="627380" cy="536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118110</xdr:colOff>
      <xdr:row>156</xdr:row>
      <xdr:rowOff>28575</xdr:rowOff>
    </xdr:from>
    <xdr:to>
      <xdr:col>8</xdr:col>
      <xdr:colOff>621030</xdr:colOff>
      <xdr:row>156</xdr:row>
      <xdr:rowOff>489585</xdr:rowOff>
    </xdr:to>
    <xdr:pic>
      <xdr:nvPicPr>
        <xdr:cNvPr id="143" name="图片 142"/>
        <xdr:cNvPicPr>
          <a:picLocks noChangeAspect="1"/>
        </xdr:cNvPicPr>
      </xdr:nvPicPr>
      <xdr:blipFill>
        <a:blip r:embed="rId64" cstate="print"/>
        <a:stretch>
          <a:fillRect/>
        </a:stretch>
      </xdr:blipFill>
      <xdr:spPr>
        <a:xfrm>
          <a:off x="5448935" y="96760030"/>
          <a:ext cx="502920" cy="461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21590</xdr:colOff>
      <xdr:row>174</xdr:row>
      <xdr:rowOff>727710</xdr:rowOff>
    </xdr:from>
    <xdr:to>
      <xdr:col>8</xdr:col>
      <xdr:colOff>717550</xdr:colOff>
      <xdr:row>174</xdr:row>
      <xdr:rowOff>1253490</xdr:rowOff>
    </xdr:to>
    <xdr:pic>
      <xdr:nvPicPr>
        <xdr:cNvPr id="144" name="图片 143"/>
        <xdr:cNvPicPr>
          <a:picLocks noChangeAspect="1"/>
        </xdr:cNvPicPr>
      </xdr:nvPicPr>
      <xdr:blipFill>
        <a:blip r:embed="rId66"/>
        <a:stretch>
          <a:fillRect/>
        </a:stretch>
      </xdr:blipFill>
      <xdr:spPr>
        <a:xfrm>
          <a:off x="5352415" y="106194860"/>
          <a:ext cx="695960" cy="525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61595</xdr:colOff>
      <xdr:row>175</xdr:row>
      <xdr:rowOff>510540</xdr:rowOff>
    </xdr:from>
    <xdr:to>
      <xdr:col>8</xdr:col>
      <xdr:colOff>677545</xdr:colOff>
      <xdr:row>175</xdr:row>
      <xdr:rowOff>1052195</xdr:rowOff>
    </xdr:to>
    <xdr:pic>
      <xdr:nvPicPr>
        <xdr:cNvPr id="145" name="图片 144"/>
        <xdr:cNvPicPr>
          <a:picLocks noChangeAspect="1"/>
        </xdr:cNvPicPr>
      </xdr:nvPicPr>
      <xdr:blipFill>
        <a:blip r:embed="rId67"/>
        <a:stretch>
          <a:fillRect/>
        </a:stretch>
      </xdr:blipFill>
      <xdr:spPr>
        <a:xfrm>
          <a:off x="5392420" y="108035090"/>
          <a:ext cx="615950" cy="541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48260</xdr:colOff>
      <xdr:row>181</xdr:row>
      <xdr:rowOff>83820</xdr:rowOff>
    </xdr:from>
    <xdr:to>
      <xdr:col>8</xdr:col>
      <xdr:colOff>690880</xdr:colOff>
      <xdr:row>181</xdr:row>
      <xdr:rowOff>556260</xdr:rowOff>
    </xdr:to>
    <xdr:pic>
      <xdr:nvPicPr>
        <xdr:cNvPr id="146" name="图片 145"/>
        <xdr:cNvPicPr>
          <a:picLocks noChangeAspect="1"/>
        </xdr:cNvPicPr>
      </xdr:nvPicPr>
      <xdr:blipFill>
        <a:blip r:embed="rId68"/>
        <a:stretch>
          <a:fillRect/>
        </a:stretch>
      </xdr:blipFill>
      <xdr:spPr>
        <a:xfrm>
          <a:off x="5379085" y="114543840"/>
          <a:ext cx="642620" cy="472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64770</xdr:colOff>
      <xdr:row>139</xdr:row>
      <xdr:rowOff>48895</xdr:rowOff>
    </xdr:from>
    <xdr:to>
      <xdr:col>8</xdr:col>
      <xdr:colOff>674370</xdr:colOff>
      <xdr:row>139</xdr:row>
      <xdr:rowOff>456565</xdr:rowOff>
    </xdr:to>
    <xdr:pic>
      <xdr:nvPicPr>
        <xdr:cNvPr id="149" name="图片 148"/>
        <xdr:cNvPicPr>
          <a:picLocks noChangeAspect="1"/>
        </xdr:cNvPicPr>
      </xdr:nvPicPr>
      <xdr:blipFill>
        <a:blip r:embed="rId45" r:link="rId2" cstate="print"/>
        <a:stretch>
          <a:fillRect/>
        </a:stretch>
      </xdr:blipFill>
      <xdr:spPr>
        <a:xfrm>
          <a:off x="5395595" y="86185375"/>
          <a:ext cx="609600" cy="407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</xdr:colOff>
      <xdr:row>167</xdr:row>
      <xdr:rowOff>57150</xdr:rowOff>
    </xdr:from>
    <xdr:to>
      <xdr:col>8</xdr:col>
      <xdr:colOff>683260</xdr:colOff>
      <xdr:row>167</xdr:row>
      <xdr:rowOff>593725</xdr:rowOff>
    </xdr:to>
    <xdr:pic>
      <xdr:nvPicPr>
        <xdr:cNvPr id="150" name="图片 149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5386705" y="101185345"/>
          <a:ext cx="627380" cy="536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</xdr:colOff>
      <xdr:row>173</xdr:row>
      <xdr:rowOff>57150</xdr:rowOff>
    </xdr:from>
    <xdr:to>
      <xdr:col>8</xdr:col>
      <xdr:colOff>683260</xdr:colOff>
      <xdr:row>173</xdr:row>
      <xdr:rowOff>593725</xdr:rowOff>
    </xdr:to>
    <xdr:pic>
      <xdr:nvPicPr>
        <xdr:cNvPr id="151" name="图片 150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5386705" y="104851200"/>
          <a:ext cx="627380" cy="536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62865</xdr:colOff>
      <xdr:row>180</xdr:row>
      <xdr:rowOff>80010</xdr:rowOff>
    </xdr:from>
    <xdr:to>
      <xdr:col>8</xdr:col>
      <xdr:colOff>675005</xdr:colOff>
      <xdr:row>180</xdr:row>
      <xdr:rowOff>593725</xdr:rowOff>
    </xdr:to>
    <xdr:pic>
      <xdr:nvPicPr>
        <xdr:cNvPr id="152" name="图片 151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5393690" y="113854230"/>
          <a:ext cx="612140" cy="513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47625</xdr:colOff>
      <xdr:row>146</xdr:row>
      <xdr:rowOff>31750</xdr:rowOff>
    </xdr:from>
    <xdr:to>
      <xdr:col>8</xdr:col>
      <xdr:colOff>690880</xdr:colOff>
      <xdr:row>146</xdr:row>
      <xdr:rowOff>528955</xdr:rowOff>
    </xdr:to>
    <xdr:pic>
      <xdr:nvPicPr>
        <xdr:cNvPr id="154" name="图片 153"/>
        <xdr:cNvPicPr>
          <a:picLocks noChangeAspect="1"/>
        </xdr:cNvPicPr>
      </xdr:nvPicPr>
      <xdr:blipFill>
        <a:blip r:embed="rId43" cstate="print"/>
        <a:stretch>
          <a:fillRect/>
        </a:stretch>
      </xdr:blipFill>
      <xdr:spPr>
        <a:xfrm>
          <a:off x="5378450" y="89489280"/>
          <a:ext cx="643255" cy="4972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30480</xdr:colOff>
      <xdr:row>63</xdr:row>
      <xdr:rowOff>235585</xdr:rowOff>
    </xdr:from>
    <xdr:to>
      <xdr:col>8</xdr:col>
      <xdr:colOff>688340</xdr:colOff>
      <xdr:row>63</xdr:row>
      <xdr:rowOff>558165</xdr:rowOff>
    </xdr:to>
    <xdr:pic>
      <xdr:nvPicPr>
        <xdr:cNvPr id="4" name="图片 3"/>
        <xdr:cNvPicPr>
          <a:picLocks noChangeAspect="1"/>
        </xdr:cNvPicPr>
      </xdr:nvPicPr>
      <xdr:blipFill>
        <a:blip r:embed="rId69"/>
        <a:stretch>
          <a:fillRect/>
        </a:stretch>
      </xdr:blipFill>
      <xdr:spPr>
        <a:xfrm>
          <a:off x="5361305" y="36918900"/>
          <a:ext cx="657860" cy="322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48895</xdr:colOff>
      <xdr:row>69</xdr:row>
      <xdr:rowOff>53340</xdr:rowOff>
    </xdr:from>
    <xdr:to>
      <xdr:col>8</xdr:col>
      <xdr:colOff>689610</xdr:colOff>
      <xdr:row>69</xdr:row>
      <xdr:rowOff>503555</xdr:rowOff>
    </xdr:to>
    <xdr:pic>
      <xdr:nvPicPr>
        <xdr:cNvPr id="6" name="图片 5"/>
        <xdr:cNvPicPr>
          <a:picLocks noChangeAspect="1"/>
        </xdr:cNvPicPr>
      </xdr:nvPicPr>
      <xdr:blipFill>
        <a:blip r:embed="rId70"/>
        <a:stretch>
          <a:fillRect/>
        </a:stretch>
      </xdr:blipFill>
      <xdr:spPr>
        <a:xfrm>
          <a:off x="5379720" y="40947975"/>
          <a:ext cx="640715" cy="450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48895</xdr:colOff>
      <xdr:row>68</xdr:row>
      <xdr:rowOff>121920</xdr:rowOff>
    </xdr:from>
    <xdr:to>
      <xdr:col>8</xdr:col>
      <xdr:colOff>689610</xdr:colOff>
      <xdr:row>68</xdr:row>
      <xdr:rowOff>572135</xdr:rowOff>
    </xdr:to>
    <xdr:pic>
      <xdr:nvPicPr>
        <xdr:cNvPr id="18" name="图片 17"/>
        <xdr:cNvPicPr>
          <a:picLocks noChangeAspect="1"/>
        </xdr:cNvPicPr>
      </xdr:nvPicPr>
      <xdr:blipFill>
        <a:blip r:embed="rId70"/>
        <a:stretch>
          <a:fillRect/>
        </a:stretch>
      </xdr:blipFill>
      <xdr:spPr>
        <a:xfrm>
          <a:off x="5379720" y="40368855"/>
          <a:ext cx="640715" cy="450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48895</xdr:colOff>
      <xdr:row>70</xdr:row>
      <xdr:rowOff>91440</xdr:rowOff>
    </xdr:from>
    <xdr:to>
      <xdr:col>8</xdr:col>
      <xdr:colOff>689610</xdr:colOff>
      <xdr:row>70</xdr:row>
      <xdr:rowOff>541655</xdr:rowOff>
    </xdr:to>
    <xdr:pic>
      <xdr:nvPicPr>
        <xdr:cNvPr id="25" name="图片 24"/>
        <xdr:cNvPicPr>
          <a:picLocks noChangeAspect="1"/>
        </xdr:cNvPicPr>
      </xdr:nvPicPr>
      <xdr:blipFill>
        <a:blip r:embed="rId70"/>
        <a:stretch>
          <a:fillRect/>
        </a:stretch>
      </xdr:blipFill>
      <xdr:spPr>
        <a:xfrm>
          <a:off x="5379720" y="41633775"/>
          <a:ext cx="640715" cy="450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32385</xdr:colOff>
      <xdr:row>48</xdr:row>
      <xdr:rowOff>128905</xdr:rowOff>
    </xdr:from>
    <xdr:to>
      <xdr:col>8</xdr:col>
      <xdr:colOff>706120</xdr:colOff>
      <xdr:row>48</xdr:row>
      <xdr:rowOff>563245</xdr:rowOff>
    </xdr:to>
    <xdr:pic>
      <xdr:nvPicPr>
        <xdr:cNvPr id="30" name="图片 29"/>
        <xdr:cNvPicPr>
          <a:picLocks noChangeAspect="1"/>
        </xdr:cNvPicPr>
      </xdr:nvPicPr>
      <xdr:blipFill>
        <a:blip r:embed="rId71"/>
        <a:stretch>
          <a:fillRect/>
        </a:stretch>
      </xdr:blipFill>
      <xdr:spPr>
        <a:xfrm>
          <a:off x="5363210" y="30250130"/>
          <a:ext cx="673735" cy="434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32385</xdr:colOff>
      <xdr:row>99</xdr:row>
      <xdr:rowOff>128905</xdr:rowOff>
    </xdr:from>
    <xdr:to>
      <xdr:col>8</xdr:col>
      <xdr:colOff>706120</xdr:colOff>
      <xdr:row>99</xdr:row>
      <xdr:rowOff>563245</xdr:rowOff>
    </xdr:to>
    <xdr:pic>
      <xdr:nvPicPr>
        <xdr:cNvPr id="33" name="图片 32"/>
        <xdr:cNvPicPr>
          <a:picLocks noChangeAspect="1"/>
        </xdr:cNvPicPr>
      </xdr:nvPicPr>
      <xdr:blipFill>
        <a:blip r:embed="rId71"/>
        <a:stretch>
          <a:fillRect/>
        </a:stretch>
      </xdr:blipFill>
      <xdr:spPr>
        <a:xfrm>
          <a:off x="5363210" y="63146305"/>
          <a:ext cx="673735" cy="434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32385</xdr:colOff>
      <xdr:row>182</xdr:row>
      <xdr:rowOff>128905</xdr:rowOff>
    </xdr:from>
    <xdr:to>
      <xdr:col>8</xdr:col>
      <xdr:colOff>706120</xdr:colOff>
      <xdr:row>182</xdr:row>
      <xdr:rowOff>563245</xdr:rowOff>
    </xdr:to>
    <xdr:pic>
      <xdr:nvPicPr>
        <xdr:cNvPr id="47" name="图片 46"/>
        <xdr:cNvPicPr>
          <a:picLocks noChangeAspect="1"/>
        </xdr:cNvPicPr>
      </xdr:nvPicPr>
      <xdr:blipFill>
        <a:blip r:embed="rId71"/>
        <a:stretch>
          <a:fillRect/>
        </a:stretch>
      </xdr:blipFill>
      <xdr:spPr>
        <a:xfrm>
          <a:off x="5363210" y="115289330"/>
          <a:ext cx="673735" cy="434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32385</xdr:colOff>
      <xdr:row>157</xdr:row>
      <xdr:rowOff>128905</xdr:rowOff>
    </xdr:from>
    <xdr:to>
      <xdr:col>8</xdr:col>
      <xdr:colOff>706120</xdr:colOff>
      <xdr:row>157</xdr:row>
      <xdr:rowOff>563245</xdr:rowOff>
    </xdr:to>
    <xdr:pic>
      <xdr:nvPicPr>
        <xdr:cNvPr id="53" name="图片 52"/>
        <xdr:cNvPicPr>
          <a:picLocks noChangeAspect="1"/>
        </xdr:cNvPicPr>
      </xdr:nvPicPr>
      <xdr:blipFill>
        <a:blip r:embed="rId71"/>
        <a:stretch>
          <a:fillRect/>
        </a:stretch>
      </xdr:blipFill>
      <xdr:spPr>
        <a:xfrm>
          <a:off x="5363210" y="97393760"/>
          <a:ext cx="673735" cy="434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193040</xdr:colOff>
      <xdr:row>27</xdr:row>
      <xdr:rowOff>8255</xdr:rowOff>
    </xdr:from>
    <xdr:to>
      <xdr:col>8</xdr:col>
      <xdr:colOff>596900</xdr:colOff>
      <xdr:row>27</xdr:row>
      <xdr:rowOff>514985</xdr:rowOff>
    </xdr:to>
    <xdr:pic>
      <xdr:nvPicPr>
        <xdr:cNvPr id="61" name="图片 60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5523865" y="16160115"/>
          <a:ext cx="403860" cy="506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175895</xdr:colOff>
      <xdr:row>75</xdr:row>
      <xdr:rowOff>22225</xdr:rowOff>
    </xdr:from>
    <xdr:to>
      <xdr:col>8</xdr:col>
      <xdr:colOff>667385</xdr:colOff>
      <xdr:row>75</xdr:row>
      <xdr:rowOff>670560</xdr:rowOff>
    </xdr:to>
    <xdr:pic>
      <xdr:nvPicPr>
        <xdr:cNvPr id="74" name="图片 73"/>
        <xdr:cNvPicPr>
          <a:picLocks noChangeAspect="1"/>
        </xdr:cNvPicPr>
      </xdr:nvPicPr>
      <xdr:blipFill>
        <a:blip r:embed="rId72"/>
        <a:stretch>
          <a:fillRect/>
        </a:stretch>
      </xdr:blipFill>
      <xdr:spPr>
        <a:xfrm>
          <a:off x="5506720" y="45543470"/>
          <a:ext cx="491490" cy="648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116205</xdr:colOff>
      <xdr:row>76</xdr:row>
      <xdr:rowOff>50800</xdr:rowOff>
    </xdr:from>
    <xdr:to>
      <xdr:col>8</xdr:col>
      <xdr:colOff>668020</xdr:colOff>
      <xdr:row>76</xdr:row>
      <xdr:rowOff>652145</xdr:rowOff>
    </xdr:to>
    <xdr:pic>
      <xdr:nvPicPr>
        <xdr:cNvPr id="78" name="图片 77"/>
        <xdr:cNvPicPr>
          <a:picLocks noChangeAspect="1"/>
        </xdr:cNvPicPr>
      </xdr:nvPicPr>
      <xdr:blipFill>
        <a:blip r:embed="rId73"/>
        <a:stretch>
          <a:fillRect/>
        </a:stretch>
      </xdr:blipFill>
      <xdr:spPr>
        <a:xfrm>
          <a:off x="5447030" y="46272450"/>
          <a:ext cx="551815" cy="601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84455</xdr:colOff>
      <xdr:row>77</xdr:row>
      <xdr:rowOff>29845</xdr:rowOff>
    </xdr:from>
    <xdr:to>
      <xdr:col>8</xdr:col>
      <xdr:colOff>655955</xdr:colOff>
      <xdr:row>77</xdr:row>
      <xdr:rowOff>653415</xdr:rowOff>
    </xdr:to>
    <xdr:pic>
      <xdr:nvPicPr>
        <xdr:cNvPr id="92" name="图片 91"/>
        <xdr:cNvPicPr>
          <a:picLocks noChangeAspect="1"/>
        </xdr:cNvPicPr>
      </xdr:nvPicPr>
      <xdr:blipFill>
        <a:blip r:embed="rId73"/>
        <a:stretch>
          <a:fillRect/>
        </a:stretch>
      </xdr:blipFill>
      <xdr:spPr>
        <a:xfrm>
          <a:off x="5415280" y="46951900"/>
          <a:ext cx="57150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54610</xdr:colOff>
      <xdr:row>16</xdr:row>
      <xdr:rowOff>117475</xdr:rowOff>
    </xdr:from>
    <xdr:to>
      <xdr:col>8</xdr:col>
      <xdr:colOff>693420</xdr:colOff>
      <xdr:row>16</xdr:row>
      <xdr:rowOff>574675</xdr:rowOff>
    </xdr:to>
    <xdr:pic>
      <xdr:nvPicPr>
        <xdr:cNvPr id="21" name="图片 20"/>
        <xdr:cNvPicPr>
          <a:picLocks noChangeAspect="1"/>
        </xdr:cNvPicPr>
      </xdr:nvPicPr>
      <xdr:blipFill>
        <a:blip r:embed="rId6" r:link="rId2" cstate="print"/>
        <a:stretch>
          <a:fillRect/>
        </a:stretch>
      </xdr:blipFill>
      <xdr:spPr>
        <a:xfrm>
          <a:off x="5385435" y="9744710"/>
          <a:ext cx="638810" cy="457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</xdr:colOff>
      <xdr:row>21</xdr:row>
      <xdr:rowOff>25400</xdr:rowOff>
    </xdr:from>
    <xdr:to>
      <xdr:col>8</xdr:col>
      <xdr:colOff>688975</xdr:colOff>
      <xdr:row>21</xdr:row>
      <xdr:rowOff>482600</xdr:rowOff>
    </xdr:to>
    <xdr:pic>
      <xdr:nvPicPr>
        <xdr:cNvPr id="26" name="图片 25"/>
        <xdr:cNvPicPr>
          <a:picLocks noChangeAspect="1"/>
        </xdr:cNvPicPr>
      </xdr:nvPicPr>
      <xdr:blipFill>
        <a:blip r:embed="rId6" r:link="rId2" cstate="print"/>
        <a:stretch>
          <a:fillRect/>
        </a:stretch>
      </xdr:blipFill>
      <xdr:spPr>
        <a:xfrm>
          <a:off x="5380990" y="12873990"/>
          <a:ext cx="638810" cy="457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15875</xdr:colOff>
      <xdr:row>28</xdr:row>
      <xdr:rowOff>17145</xdr:rowOff>
    </xdr:from>
    <xdr:to>
      <xdr:col>8</xdr:col>
      <xdr:colOff>687705</xdr:colOff>
      <xdr:row>28</xdr:row>
      <xdr:rowOff>488950</xdr:rowOff>
    </xdr:to>
    <xdr:pic>
      <xdr:nvPicPr>
        <xdr:cNvPr id="27" name="图片 26"/>
        <xdr:cNvPicPr>
          <a:picLocks noChangeAspect="1"/>
        </xdr:cNvPicPr>
      </xdr:nvPicPr>
      <xdr:blipFill>
        <a:blip r:embed="rId74"/>
        <a:stretch>
          <a:fillRect/>
        </a:stretch>
      </xdr:blipFill>
      <xdr:spPr>
        <a:xfrm>
          <a:off x="5346700" y="16702405"/>
          <a:ext cx="671830" cy="4718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118110</xdr:colOff>
      <xdr:row>32</xdr:row>
      <xdr:rowOff>144145</xdr:rowOff>
    </xdr:from>
    <xdr:to>
      <xdr:col>8</xdr:col>
      <xdr:colOff>621030</xdr:colOff>
      <xdr:row>32</xdr:row>
      <xdr:rowOff>605155</xdr:rowOff>
    </xdr:to>
    <xdr:pic>
      <xdr:nvPicPr>
        <xdr:cNvPr id="46" name="图片 45"/>
        <xdr:cNvPicPr>
          <a:picLocks noChangeAspect="1"/>
        </xdr:cNvPicPr>
      </xdr:nvPicPr>
      <xdr:blipFill>
        <a:blip r:embed="rId64" cstate="print"/>
        <a:stretch>
          <a:fillRect/>
        </a:stretch>
      </xdr:blipFill>
      <xdr:spPr>
        <a:xfrm>
          <a:off x="5448935" y="18991580"/>
          <a:ext cx="502920" cy="461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86360</xdr:colOff>
      <xdr:row>35</xdr:row>
      <xdr:rowOff>69215</xdr:rowOff>
    </xdr:from>
    <xdr:to>
      <xdr:col>8</xdr:col>
      <xdr:colOff>604520</xdr:colOff>
      <xdr:row>35</xdr:row>
      <xdr:rowOff>457200</xdr:rowOff>
    </xdr:to>
    <xdr:pic>
      <xdr:nvPicPr>
        <xdr:cNvPr id="55" name="图片 54"/>
        <xdr:cNvPicPr/>
      </xdr:nvPicPr>
      <xdr:blipFill>
        <a:blip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7185" y="20850860"/>
          <a:ext cx="518160" cy="387985"/>
        </a:xfrm>
        <a:prstGeom prst="rect">
          <a:avLst/>
        </a:prstGeom>
      </xdr:spPr>
    </xdr:pic>
    <xdr:clientData/>
  </xdr:twoCellAnchor>
  <xdr:twoCellAnchor editAs="oneCell">
    <xdr:from>
      <xdr:col>8</xdr:col>
      <xdr:colOff>50165</xdr:colOff>
      <xdr:row>37</xdr:row>
      <xdr:rowOff>15875</xdr:rowOff>
    </xdr:from>
    <xdr:to>
      <xdr:col>8</xdr:col>
      <xdr:colOff>688975</xdr:colOff>
      <xdr:row>37</xdr:row>
      <xdr:rowOff>434975</xdr:rowOff>
    </xdr:to>
    <xdr:pic>
      <xdr:nvPicPr>
        <xdr:cNvPr id="56" name="图片 55"/>
        <xdr:cNvPicPr>
          <a:picLocks noChangeAspect="1"/>
        </xdr:cNvPicPr>
      </xdr:nvPicPr>
      <xdr:blipFill>
        <a:blip r:embed="rId19" r:link="rId2" cstate="print"/>
        <a:stretch>
          <a:fillRect/>
        </a:stretch>
      </xdr:blipFill>
      <xdr:spPr>
        <a:xfrm>
          <a:off x="5380990" y="22169120"/>
          <a:ext cx="638810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84455</xdr:colOff>
      <xdr:row>67</xdr:row>
      <xdr:rowOff>94615</xdr:rowOff>
    </xdr:from>
    <xdr:to>
      <xdr:col>8</xdr:col>
      <xdr:colOff>723265</xdr:colOff>
      <xdr:row>67</xdr:row>
      <xdr:rowOff>551815</xdr:rowOff>
    </xdr:to>
    <xdr:pic>
      <xdr:nvPicPr>
        <xdr:cNvPr id="58" name="图片 57"/>
        <xdr:cNvPicPr>
          <a:picLocks noChangeAspect="1"/>
        </xdr:cNvPicPr>
      </xdr:nvPicPr>
      <xdr:blipFill>
        <a:blip r:embed="rId6" r:link="rId2" cstate="print"/>
        <a:stretch>
          <a:fillRect/>
        </a:stretch>
      </xdr:blipFill>
      <xdr:spPr>
        <a:xfrm>
          <a:off x="5415280" y="39693850"/>
          <a:ext cx="638810" cy="457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91440</xdr:colOff>
      <xdr:row>24</xdr:row>
      <xdr:rowOff>49530</xdr:rowOff>
    </xdr:from>
    <xdr:to>
      <xdr:col>8</xdr:col>
      <xdr:colOff>618490</xdr:colOff>
      <xdr:row>24</xdr:row>
      <xdr:rowOff>454025</xdr:rowOff>
    </xdr:to>
    <xdr:pic>
      <xdr:nvPicPr>
        <xdr:cNvPr id="73" name="图片 72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5422265" y="14601190"/>
          <a:ext cx="527050" cy="404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128270</xdr:colOff>
      <xdr:row>125</xdr:row>
      <xdr:rowOff>15240</xdr:rowOff>
    </xdr:from>
    <xdr:to>
      <xdr:col>8</xdr:col>
      <xdr:colOff>534670</xdr:colOff>
      <xdr:row>125</xdr:row>
      <xdr:rowOff>582930</xdr:rowOff>
    </xdr:to>
    <xdr:pic>
      <xdr:nvPicPr>
        <xdr:cNvPr id="75" name="图片 74"/>
        <xdr:cNvPicPr>
          <a:picLocks noChangeAspect="1"/>
        </xdr:cNvPicPr>
      </xdr:nvPicPr>
      <xdr:blipFill>
        <a:blip r:embed="rId76"/>
        <a:stretch>
          <a:fillRect/>
        </a:stretch>
      </xdr:blipFill>
      <xdr:spPr>
        <a:xfrm>
          <a:off x="5459095" y="77603350"/>
          <a:ext cx="40640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</xdr:colOff>
      <xdr:row>171</xdr:row>
      <xdr:rowOff>224155</xdr:rowOff>
    </xdr:from>
    <xdr:to>
      <xdr:col>8</xdr:col>
      <xdr:colOff>688975</xdr:colOff>
      <xdr:row>171</xdr:row>
      <xdr:rowOff>643255</xdr:rowOff>
    </xdr:to>
    <xdr:pic>
      <xdr:nvPicPr>
        <xdr:cNvPr id="77" name="图片 76"/>
        <xdr:cNvPicPr>
          <a:picLocks noChangeAspect="1"/>
        </xdr:cNvPicPr>
      </xdr:nvPicPr>
      <xdr:blipFill>
        <a:blip r:embed="rId19" r:link="rId2" cstate="print"/>
        <a:stretch>
          <a:fillRect/>
        </a:stretch>
      </xdr:blipFill>
      <xdr:spPr>
        <a:xfrm>
          <a:off x="5380990" y="104062530"/>
          <a:ext cx="638810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164465</xdr:colOff>
      <xdr:row>179</xdr:row>
      <xdr:rowOff>109220</xdr:rowOff>
    </xdr:from>
    <xdr:to>
      <xdr:col>8</xdr:col>
      <xdr:colOff>574675</xdr:colOff>
      <xdr:row>179</xdr:row>
      <xdr:rowOff>690880</xdr:rowOff>
    </xdr:to>
    <xdr:pic>
      <xdr:nvPicPr>
        <xdr:cNvPr id="79" name="图片 78"/>
        <xdr:cNvPicPr>
          <a:picLocks noChangeAspect="1"/>
        </xdr:cNvPicPr>
      </xdr:nvPicPr>
      <xdr:blipFill>
        <a:blip r:embed="rId11" r:link="rId2" cstate="print"/>
        <a:stretch>
          <a:fillRect/>
        </a:stretch>
      </xdr:blipFill>
      <xdr:spPr>
        <a:xfrm>
          <a:off x="5495290" y="113045240"/>
          <a:ext cx="410210" cy="5816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112395</xdr:colOff>
      <xdr:row>4</xdr:row>
      <xdr:rowOff>44450</xdr:rowOff>
    </xdr:from>
    <xdr:to>
      <xdr:col>8</xdr:col>
      <xdr:colOff>626745</xdr:colOff>
      <xdr:row>4</xdr:row>
      <xdr:rowOff>558800</xdr:rowOff>
    </xdr:to>
    <xdr:pic>
      <xdr:nvPicPr>
        <xdr:cNvPr id="2" name="图片 1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5360035" y="1343660"/>
          <a:ext cx="514350" cy="514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6</xdr:row>
      <xdr:rowOff>34925</xdr:rowOff>
    </xdr:from>
    <xdr:to>
      <xdr:col>8</xdr:col>
      <xdr:colOff>686435</xdr:colOff>
      <xdr:row>6</xdr:row>
      <xdr:rowOff>576580</xdr:rowOff>
    </xdr:to>
    <xdr:pic>
      <xdr:nvPicPr>
        <xdr:cNvPr id="3" name="图片 2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5300345" y="2553335"/>
          <a:ext cx="633730" cy="541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49530</xdr:colOff>
      <xdr:row>11</xdr:row>
      <xdr:rowOff>25400</xdr:rowOff>
    </xdr:from>
    <xdr:to>
      <xdr:col>8</xdr:col>
      <xdr:colOff>689610</xdr:colOff>
      <xdr:row>11</xdr:row>
      <xdr:rowOff>539750</xdr:rowOff>
    </xdr:to>
    <xdr:pic>
      <xdr:nvPicPr>
        <xdr:cNvPr id="4" name="图片 3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5297170" y="5524500"/>
          <a:ext cx="640080" cy="514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121920</xdr:colOff>
      <xdr:row>13</xdr:row>
      <xdr:rowOff>117475</xdr:rowOff>
    </xdr:from>
    <xdr:to>
      <xdr:col>8</xdr:col>
      <xdr:colOff>617220</xdr:colOff>
      <xdr:row>13</xdr:row>
      <xdr:rowOff>582295</xdr:rowOff>
    </xdr:to>
    <xdr:pic>
      <xdr:nvPicPr>
        <xdr:cNvPr id="5" name="图片 4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5369560" y="6877050"/>
          <a:ext cx="495300" cy="464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</xdr:colOff>
      <xdr:row>14</xdr:row>
      <xdr:rowOff>25400</xdr:rowOff>
    </xdr:from>
    <xdr:to>
      <xdr:col>8</xdr:col>
      <xdr:colOff>688975</xdr:colOff>
      <xdr:row>14</xdr:row>
      <xdr:rowOff>482600</xdr:rowOff>
    </xdr:to>
    <xdr:pic>
      <xdr:nvPicPr>
        <xdr:cNvPr id="6" name="图片 5"/>
        <xdr:cNvPicPr>
          <a:picLocks noChangeAspect="1"/>
        </xdr:cNvPicPr>
      </xdr:nvPicPr>
      <xdr:blipFill>
        <a:blip r:embed="rId6" r:link="rId2" cstate="print"/>
        <a:stretch>
          <a:fillRect/>
        </a:stretch>
      </xdr:blipFill>
      <xdr:spPr>
        <a:xfrm>
          <a:off x="5297805" y="7485380"/>
          <a:ext cx="638810" cy="457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107315</xdr:colOff>
      <xdr:row>22</xdr:row>
      <xdr:rowOff>25400</xdr:rowOff>
    </xdr:from>
    <xdr:to>
      <xdr:col>8</xdr:col>
      <xdr:colOff>631825</xdr:colOff>
      <xdr:row>22</xdr:row>
      <xdr:rowOff>539750</xdr:rowOff>
    </xdr:to>
    <xdr:pic>
      <xdr:nvPicPr>
        <xdr:cNvPr id="8" name="图片 7"/>
        <xdr:cNvPicPr>
          <a:picLocks noChangeAspect="1"/>
        </xdr:cNvPicPr>
      </xdr:nvPicPr>
      <xdr:blipFill>
        <a:blip r:embed="rId7" r:link="rId2" cstate="print"/>
        <a:stretch>
          <a:fillRect/>
        </a:stretch>
      </xdr:blipFill>
      <xdr:spPr>
        <a:xfrm>
          <a:off x="5354955" y="11527790"/>
          <a:ext cx="524510" cy="514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24</xdr:row>
      <xdr:rowOff>41275</xdr:rowOff>
    </xdr:from>
    <xdr:to>
      <xdr:col>8</xdr:col>
      <xdr:colOff>681355</xdr:colOff>
      <xdr:row>24</xdr:row>
      <xdr:rowOff>517525</xdr:rowOff>
    </xdr:to>
    <xdr:pic>
      <xdr:nvPicPr>
        <xdr:cNvPr id="9" name="图片 8"/>
        <xdr:cNvPicPr>
          <a:picLocks noChangeAspect="1"/>
        </xdr:cNvPicPr>
      </xdr:nvPicPr>
      <xdr:blipFill>
        <a:blip r:embed="rId8" r:link="rId2" cstate="print"/>
        <a:stretch>
          <a:fillRect/>
        </a:stretch>
      </xdr:blipFill>
      <xdr:spPr>
        <a:xfrm>
          <a:off x="5304790" y="12944475"/>
          <a:ext cx="624205" cy="476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83820</xdr:colOff>
      <xdr:row>25</xdr:row>
      <xdr:rowOff>41275</xdr:rowOff>
    </xdr:from>
    <xdr:to>
      <xdr:col>8</xdr:col>
      <xdr:colOff>655320</xdr:colOff>
      <xdr:row>25</xdr:row>
      <xdr:rowOff>508635</xdr:rowOff>
    </xdr:to>
    <xdr:pic>
      <xdr:nvPicPr>
        <xdr:cNvPr id="10" name="图片 9"/>
        <xdr:cNvPicPr>
          <a:picLocks noChangeAspect="1"/>
        </xdr:cNvPicPr>
      </xdr:nvPicPr>
      <xdr:blipFill>
        <a:blip r:embed="rId9" r:link="rId2" cstate="print"/>
        <a:stretch>
          <a:fillRect/>
        </a:stretch>
      </xdr:blipFill>
      <xdr:spPr>
        <a:xfrm>
          <a:off x="5331460" y="13644880"/>
          <a:ext cx="571500" cy="467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121920</xdr:colOff>
      <xdr:row>40</xdr:row>
      <xdr:rowOff>34925</xdr:rowOff>
    </xdr:from>
    <xdr:to>
      <xdr:col>8</xdr:col>
      <xdr:colOff>617220</xdr:colOff>
      <xdr:row>40</xdr:row>
      <xdr:rowOff>546100</xdr:rowOff>
    </xdr:to>
    <xdr:pic>
      <xdr:nvPicPr>
        <xdr:cNvPr id="18" name="图片 17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5369560" y="20424140"/>
          <a:ext cx="495300" cy="51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55245</xdr:colOff>
      <xdr:row>43</xdr:row>
      <xdr:rowOff>99060</xdr:rowOff>
    </xdr:from>
    <xdr:to>
      <xdr:col>8</xdr:col>
      <xdr:colOff>683895</xdr:colOff>
      <xdr:row>43</xdr:row>
      <xdr:rowOff>575310</xdr:rowOff>
    </xdr:to>
    <xdr:pic>
      <xdr:nvPicPr>
        <xdr:cNvPr id="20" name="图片 19"/>
        <xdr:cNvPicPr>
          <a:picLocks noChangeAspect="1"/>
        </xdr:cNvPicPr>
      </xdr:nvPicPr>
      <xdr:blipFill>
        <a:blip r:embed="rId8" r:link="rId2" cstate="print"/>
        <a:stretch>
          <a:fillRect/>
        </a:stretch>
      </xdr:blipFill>
      <xdr:spPr>
        <a:xfrm>
          <a:off x="5302885" y="22258655"/>
          <a:ext cx="628650" cy="476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107315</xdr:colOff>
      <xdr:row>53</xdr:row>
      <xdr:rowOff>31750</xdr:rowOff>
    </xdr:from>
    <xdr:to>
      <xdr:col>8</xdr:col>
      <xdr:colOff>631825</xdr:colOff>
      <xdr:row>53</xdr:row>
      <xdr:rowOff>546100</xdr:rowOff>
    </xdr:to>
    <xdr:pic>
      <xdr:nvPicPr>
        <xdr:cNvPr id="23" name="图片 22"/>
        <xdr:cNvPicPr>
          <a:picLocks noChangeAspect="1"/>
        </xdr:cNvPicPr>
      </xdr:nvPicPr>
      <xdr:blipFill>
        <a:blip r:embed="rId7" r:link="rId2" cstate="print"/>
        <a:stretch>
          <a:fillRect/>
        </a:stretch>
      </xdr:blipFill>
      <xdr:spPr>
        <a:xfrm>
          <a:off x="5354955" y="28954730"/>
          <a:ext cx="524510" cy="514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47625</xdr:colOff>
      <xdr:row>56</xdr:row>
      <xdr:rowOff>98425</xdr:rowOff>
    </xdr:from>
    <xdr:to>
      <xdr:col>8</xdr:col>
      <xdr:colOff>690880</xdr:colOff>
      <xdr:row>56</xdr:row>
      <xdr:rowOff>561975</xdr:rowOff>
    </xdr:to>
    <xdr:pic>
      <xdr:nvPicPr>
        <xdr:cNvPr id="24" name="图片 23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5295265" y="30712410"/>
          <a:ext cx="643255" cy="463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49530</xdr:colOff>
      <xdr:row>52</xdr:row>
      <xdr:rowOff>77470</xdr:rowOff>
    </xdr:from>
    <xdr:to>
      <xdr:col>8</xdr:col>
      <xdr:colOff>689610</xdr:colOff>
      <xdr:row>52</xdr:row>
      <xdr:rowOff>591820</xdr:rowOff>
    </xdr:to>
    <xdr:pic>
      <xdr:nvPicPr>
        <xdr:cNvPr id="26" name="图片 25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5297170" y="28300045"/>
          <a:ext cx="640080" cy="514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14605</xdr:colOff>
      <xdr:row>58</xdr:row>
      <xdr:rowOff>222250</xdr:rowOff>
    </xdr:from>
    <xdr:to>
      <xdr:col>8</xdr:col>
      <xdr:colOff>724535</xdr:colOff>
      <xdr:row>58</xdr:row>
      <xdr:rowOff>658495</xdr:rowOff>
    </xdr:to>
    <xdr:pic>
      <xdr:nvPicPr>
        <xdr:cNvPr id="27" name="图片 26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5262245" y="32196405"/>
          <a:ext cx="709930" cy="436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62865</xdr:colOff>
      <xdr:row>60</xdr:row>
      <xdr:rowOff>196215</xdr:rowOff>
    </xdr:from>
    <xdr:to>
      <xdr:col>8</xdr:col>
      <xdr:colOff>676275</xdr:colOff>
      <xdr:row>60</xdr:row>
      <xdr:rowOff>742315</xdr:rowOff>
    </xdr:to>
    <xdr:pic>
      <xdr:nvPicPr>
        <xdr:cNvPr id="28" name="图片 27"/>
        <xdr:cNvPicPr>
          <a:picLocks noChangeAspect="1"/>
        </xdr:cNvPicPr>
      </xdr:nvPicPr>
      <xdr:blipFill>
        <a:blip r:embed="rId13" cstate="print"/>
        <a:stretch>
          <a:fillRect/>
        </a:stretch>
      </xdr:blipFill>
      <xdr:spPr>
        <a:xfrm>
          <a:off x="5310505" y="34216975"/>
          <a:ext cx="613410" cy="546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192405</xdr:colOff>
      <xdr:row>61</xdr:row>
      <xdr:rowOff>34925</xdr:rowOff>
    </xdr:from>
    <xdr:to>
      <xdr:col>8</xdr:col>
      <xdr:colOff>546100</xdr:colOff>
      <xdr:row>61</xdr:row>
      <xdr:rowOff>505460</xdr:rowOff>
    </xdr:to>
    <xdr:pic>
      <xdr:nvPicPr>
        <xdr:cNvPr id="29" name="图片 28"/>
        <xdr:cNvPicPr>
          <a:picLocks noChangeAspect="1"/>
        </xdr:cNvPicPr>
      </xdr:nvPicPr>
      <xdr:blipFill>
        <a:blip r:embed="rId14" cstate="print"/>
        <a:stretch>
          <a:fillRect/>
        </a:stretch>
      </xdr:blipFill>
      <xdr:spPr>
        <a:xfrm>
          <a:off x="5440045" y="34996755"/>
          <a:ext cx="353695" cy="4705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184785</xdr:colOff>
      <xdr:row>62</xdr:row>
      <xdr:rowOff>44450</xdr:rowOff>
    </xdr:from>
    <xdr:to>
      <xdr:col>8</xdr:col>
      <xdr:colOff>554355</xdr:colOff>
      <xdr:row>62</xdr:row>
      <xdr:rowOff>571500</xdr:rowOff>
    </xdr:to>
    <xdr:pic>
      <xdr:nvPicPr>
        <xdr:cNvPr id="30" name="图片 29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5432425" y="35554285"/>
          <a:ext cx="369570" cy="527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97790</xdr:colOff>
      <xdr:row>63</xdr:row>
      <xdr:rowOff>227965</xdr:rowOff>
    </xdr:from>
    <xdr:to>
      <xdr:col>8</xdr:col>
      <xdr:colOff>640715</xdr:colOff>
      <xdr:row>63</xdr:row>
      <xdr:rowOff>755650</xdr:rowOff>
    </xdr:to>
    <xdr:pic>
      <xdr:nvPicPr>
        <xdr:cNvPr id="31" name="图片 30"/>
        <xdr:cNvPicPr>
          <a:picLocks noChangeAspect="1"/>
        </xdr:cNvPicPr>
      </xdr:nvPicPr>
      <xdr:blipFill>
        <a:blip r:embed="rId16" cstate="print"/>
        <a:stretch>
          <a:fillRect/>
        </a:stretch>
      </xdr:blipFill>
      <xdr:spPr>
        <a:xfrm>
          <a:off x="5345430" y="36362005"/>
          <a:ext cx="542925" cy="527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50800</xdr:colOff>
      <xdr:row>64</xdr:row>
      <xdr:rowOff>258445</xdr:rowOff>
    </xdr:from>
    <xdr:to>
      <xdr:col>8</xdr:col>
      <xdr:colOff>703580</xdr:colOff>
      <xdr:row>64</xdr:row>
      <xdr:rowOff>763905</xdr:rowOff>
    </xdr:to>
    <xdr:pic>
      <xdr:nvPicPr>
        <xdr:cNvPr id="32" name="图片 31"/>
        <xdr:cNvPicPr>
          <a:picLocks noChangeAspect="1"/>
        </xdr:cNvPicPr>
      </xdr:nvPicPr>
      <xdr:blipFill>
        <a:blip r:embed="rId17" cstate="print"/>
        <a:stretch>
          <a:fillRect/>
        </a:stretch>
      </xdr:blipFill>
      <xdr:spPr>
        <a:xfrm>
          <a:off x="5298440" y="37294185"/>
          <a:ext cx="652780" cy="505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193675</xdr:colOff>
      <xdr:row>66</xdr:row>
      <xdr:rowOff>245745</xdr:rowOff>
    </xdr:from>
    <xdr:to>
      <xdr:col>8</xdr:col>
      <xdr:colOff>545465</xdr:colOff>
      <xdr:row>66</xdr:row>
      <xdr:rowOff>782320</xdr:rowOff>
    </xdr:to>
    <xdr:pic>
      <xdr:nvPicPr>
        <xdr:cNvPr id="33" name="图片 32"/>
        <xdr:cNvPicPr>
          <a:picLocks noChangeAspect="1"/>
        </xdr:cNvPicPr>
      </xdr:nvPicPr>
      <xdr:blipFill>
        <a:blip r:embed="rId18" cstate="print"/>
        <a:stretch>
          <a:fillRect/>
        </a:stretch>
      </xdr:blipFill>
      <xdr:spPr>
        <a:xfrm>
          <a:off x="5441315" y="38780085"/>
          <a:ext cx="351790" cy="536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55245</xdr:colOff>
      <xdr:row>79</xdr:row>
      <xdr:rowOff>53975</xdr:rowOff>
    </xdr:from>
    <xdr:to>
      <xdr:col>8</xdr:col>
      <xdr:colOff>683895</xdr:colOff>
      <xdr:row>79</xdr:row>
      <xdr:rowOff>530225</xdr:rowOff>
    </xdr:to>
    <xdr:pic>
      <xdr:nvPicPr>
        <xdr:cNvPr id="35" name="图片 34"/>
        <xdr:cNvPicPr>
          <a:picLocks noChangeAspect="1"/>
        </xdr:cNvPicPr>
      </xdr:nvPicPr>
      <xdr:blipFill>
        <a:blip r:embed="rId8" r:link="rId2" cstate="print"/>
        <a:stretch>
          <a:fillRect/>
        </a:stretch>
      </xdr:blipFill>
      <xdr:spPr>
        <a:xfrm>
          <a:off x="5302885" y="44549060"/>
          <a:ext cx="628650" cy="476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</xdr:colOff>
      <xdr:row>81</xdr:row>
      <xdr:rowOff>41275</xdr:rowOff>
    </xdr:from>
    <xdr:to>
      <xdr:col>8</xdr:col>
      <xdr:colOff>688975</xdr:colOff>
      <xdr:row>81</xdr:row>
      <xdr:rowOff>498475</xdr:rowOff>
    </xdr:to>
    <xdr:pic>
      <xdr:nvPicPr>
        <xdr:cNvPr id="36" name="图片 35"/>
        <xdr:cNvPicPr>
          <a:picLocks noChangeAspect="1"/>
        </xdr:cNvPicPr>
      </xdr:nvPicPr>
      <xdr:blipFill>
        <a:blip r:embed="rId6" r:link="rId2" cstate="print"/>
        <a:stretch>
          <a:fillRect/>
        </a:stretch>
      </xdr:blipFill>
      <xdr:spPr>
        <a:xfrm>
          <a:off x="5297805" y="46303565"/>
          <a:ext cx="638810" cy="457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121920</xdr:colOff>
      <xdr:row>83</xdr:row>
      <xdr:rowOff>44450</xdr:rowOff>
    </xdr:from>
    <xdr:to>
      <xdr:col>8</xdr:col>
      <xdr:colOff>617220</xdr:colOff>
      <xdr:row>83</xdr:row>
      <xdr:rowOff>509270</xdr:rowOff>
    </xdr:to>
    <xdr:pic>
      <xdr:nvPicPr>
        <xdr:cNvPr id="37" name="图片 36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5369560" y="47122080"/>
          <a:ext cx="495300" cy="464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27940</xdr:colOff>
      <xdr:row>84</xdr:row>
      <xdr:rowOff>87630</xdr:rowOff>
    </xdr:from>
    <xdr:to>
      <xdr:col>8</xdr:col>
      <xdr:colOff>711200</xdr:colOff>
      <xdr:row>84</xdr:row>
      <xdr:rowOff>596265</xdr:rowOff>
    </xdr:to>
    <xdr:pic>
      <xdr:nvPicPr>
        <xdr:cNvPr id="38" name="图片 37"/>
        <xdr:cNvPicPr>
          <a:picLocks noChangeAspect="1"/>
        </xdr:cNvPicPr>
      </xdr:nvPicPr>
      <xdr:blipFill>
        <a:blip r:embed="rId19" cstate="print"/>
        <a:stretch>
          <a:fillRect/>
        </a:stretch>
      </xdr:blipFill>
      <xdr:spPr>
        <a:xfrm>
          <a:off x="5275580" y="47865665"/>
          <a:ext cx="683260" cy="508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81915</xdr:colOff>
      <xdr:row>98</xdr:row>
      <xdr:rowOff>56515</xdr:rowOff>
    </xdr:from>
    <xdr:to>
      <xdr:col>8</xdr:col>
      <xdr:colOff>657225</xdr:colOff>
      <xdr:row>98</xdr:row>
      <xdr:rowOff>520065</xdr:rowOff>
    </xdr:to>
    <xdr:pic>
      <xdr:nvPicPr>
        <xdr:cNvPr id="41" name="图片 40"/>
        <xdr:cNvPicPr>
          <a:picLocks noChangeAspect="1"/>
        </xdr:cNvPicPr>
      </xdr:nvPicPr>
      <xdr:blipFill>
        <a:blip r:embed="rId20" cstate="print"/>
        <a:stretch>
          <a:fillRect/>
        </a:stretch>
      </xdr:blipFill>
      <xdr:spPr>
        <a:xfrm>
          <a:off x="5329555" y="54834790"/>
          <a:ext cx="575310" cy="463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165100</xdr:colOff>
      <xdr:row>99</xdr:row>
      <xdr:rowOff>28575</xdr:rowOff>
    </xdr:from>
    <xdr:to>
      <xdr:col>8</xdr:col>
      <xdr:colOff>573405</xdr:colOff>
      <xdr:row>99</xdr:row>
      <xdr:rowOff>561975</xdr:rowOff>
    </xdr:to>
    <xdr:pic>
      <xdr:nvPicPr>
        <xdr:cNvPr id="42" name="图片 41"/>
        <xdr:cNvPicPr>
          <a:picLocks noChangeAspect="1"/>
        </xdr:cNvPicPr>
      </xdr:nvPicPr>
      <xdr:blipFill>
        <a:blip r:embed="rId21" cstate="print"/>
        <a:stretch>
          <a:fillRect/>
        </a:stretch>
      </xdr:blipFill>
      <xdr:spPr>
        <a:xfrm>
          <a:off x="5412740" y="55340250"/>
          <a:ext cx="408305" cy="533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55245</xdr:colOff>
      <xdr:row>102</xdr:row>
      <xdr:rowOff>25400</xdr:rowOff>
    </xdr:from>
    <xdr:to>
      <xdr:col>8</xdr:col>
      <xdr:colOff>683895</xdr:colOff>
      <xdr:row>102</xdr:row>
      <xdr:rowOff>501650</xdr:rowOff>
    </xdr:to>
    <xdr:pic>
      <xdr:nvPicPr>
        <xdr:cNvPr id="43" name="图片 42"/>
        <xdr:cNvPicPr>
          <a:picLocks noChangeAspect="1"/>
        </xdr:cNvPicPr>
      </xdr:nvPicPr>
      <xdr:blipFill>
        <a:blip r:embed="rId8" r:link="rId2" cstate="print"/>
        <a:stretch>
          <a:fillRect/>
        </a:stretch>
      </xdr:blipFill>
      <xdr:spPr>
        <a:xfrm>
          <a:off x="5302885" y="56826150"/>
          <a:ext cx="628650" cy="476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200660</xdr:colOff>
      <xdr:row>113</xdr:row>
      <xdr:rowOff>53975</xdr:rowOff>
    </xdr:from>
    <xdr:to>
      <xdr:col>8</xdr:col>
      <xdr:colOff>538480</xdr:colOff>
      <xdr:row>113</xdr:row>
      <xdr:rowOff>403225</xdr:rowOff>
    </xdr:to>
    <xdr:pic>
      <xdr:nvPicPr>
        <xdr:cNvPr id="48" name="图片 47"/>
        <xdr:cNvPicPr>
          <a:picLocks noChangeAspect="1"/>
        </xdr:cNvPicPr>
      </xdr:nvPicPr>
      <xdr:blipFill>
        <a:blip r:embed="rId22" cstate="print"/>
        <a:stretch>
          <a:fillRect/>
        </a:stretch>
      </xdr:blipFill>
      <xdr:spPr>
        <a:xfrm>
          <a:off x="5448300" y="61266070"/>
          <a:ext cx="337820" cy="349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107315</xdr:colOff>
      <xdr:row>114</xdr:row>
      <xdr:rowOff>38100</xdr:rowOff>
    </xdr:from>
    <xdr:to>
      <xdr:col>8</xdr:col>
      <xdr:colOff>631825</xdr:colOff>
      <xdr:row>114</xdr:row>
      <xdr:rowOff>552450</xdr:rowOff>
    </xdr:to>
    <xdr:pic>
      <xdr:nvPicPr>
        <xdr:cNvPr id="49" name="图片 48"/>
        <xdr:cNvPicPr>
          <a:picLocks noChangeAspect="1"/>
        </xdr:cNvPicPr>
      </xdr:nvPicPr>
      <xdr:blipFill>
        <a:blip r:embed="rId7" r:link="rId2" cstate="print"/>
        <a:stretch>
          <a:fillRect/>
        </a:stretch>
      </xdr:blipFill>
      <xdr:spPr>
        <a:xfrm>
          <a:off x="5354955" y="61734065"/>
          <a:ext cx="524510" cy="514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43815</xdr:colOff>
      <xdr:row>41</xdr:row>
      <xdr:rowOff>73025</xdr:rowOff>
    </xdr:from>
    <xdr:to>
      <xdr:col>8</xdr:col>
      <xdr:colOff>695325</xdr:colOff>
      <xdr:row>41</xdr:row>
      <xdr:rowOff>266700</xdr:rowOff>
    </xdr:to>
    <xdr:pic>
      <xdr:nvPicPr>
        <xdr:cNvPr id="56" name="图片 55"/>
        <xdr:cNvPicPr>
          <a:picLocks noChangeAspect="1"/>
        </xdr:cNvPicPr>
      </xdr:nvPicPr>
      <xdr:blipFill>
        <a:blip r:embed="rId23" cstate="print"/>
        <a:stretch>
          <a:fillRect/>
        </a:stretch>
      </xdr:blipFill>
      <xdr:spPr>
        <a:xfrm>
          <a:off x="5291455" y="21060410"/>
          <a:ext cx="651510" cy="193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112395</xdr:colOff>
      <xdr:row>5</xdr:row>
      <xdr:rowOff>44450</xdr:rowOff>
    </xdr:from>
    <xdr:to>
      <xdr:col>8</xdr:col>
      <xdr:colOff>626745</xdr:colOff>
      <xdr:row>5</xdr:row>
      <xdr:rowOff>558800</xdr:rowOff>
    </xdr:to>
    <xdr:pic>
      <xdr:nvPicPr>
        <xdr:cNvPr id="58" name="图片 57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5360035" y="1953260"/>
          <a:ext cx="514350" cy="514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14605</xdr:colOff>
      <xdr:row>59</xdr:row>
      <xdr:rowOff>336550</xdr:rowOff>
    </xdr:from>
    <xdr:to>
      <xdr:col>8</xdr:col>
      <xdr:colOff>724535</xdr:colOff>
      <xdr:row>59</xdr:row>
      <xdr:rowOff>772795</xdr:rowOff>
    </xdr:to>
    <xdr:pic>
      <xdr:nvPicPr>
        <xdr:cNvPr id="60" name="图片 59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5262245" y="33239710"/>
          <a:ext cx="709930" cy="436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64770</xdr:colOff>
      <xdr:row>89</xdr:row>
      <xdr:rowOff>41275</xdr:rowOff>
    </xdr:from>
    <xdr:to>
      <xdr:col>8</xdr:col>
      <xdr:colOff>674370</xdr:colOff>
      <xdr:row>89</xdr:row>
      <xdr:rowOff>448945</xdr:rowOff>
    </xdr:to>
    <xdr:pic>
      <xdr:nvPicPr>
        <xdr:cNvPr id="64" name="图片 63"/>
        <xdr:cNvPicPr>
          <a:picLocks noChangeAspect="1"/>
        </xdr:cNvPicPr>
      </xdr:nvPicPr>
      <xdr:blipFill>
        <a:blip r:embed="rId24" r:link="rId2" cstate="print"/>
        <a:stretch>
          <a:fillRect/>
        </a:stretch>
      </xdr:blipFill>
      <xdr:spPr>
        <a:xfrm>
          <a:off x="5312410" y="51495325"/>
          <a:ext cx="609600" cy="407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156210</xdr:colOff>
      <xdr:row>77</xdr:row>
      <xdr:rowOff>105410</xdr:rowOff>
    </xdr:from>
    <xdr:to>
      <xdr:col>8</xdr:col>
      <xdr:colOff>582930</xdr:colOff>
      <xdr:row>77</xdr:row>
      <xdr:rowOff>830580</xdr:rowOff>
    </xdr:to>
    <xdr:pic>
      <xdr:nvPicPr>
        <xdr:cNvPr id="68" name="图片 67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5403850" y="43380025"/>
          <a:ext cx="426720" cy="725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60960</xdr:colOff>
      <xdr:row>9</xdr:row>
      <xdr:rowOff>148590</xdr:rowOff>
    </xdr:from>
    <xdr:to>
      <xdr:col>8</xdr:col>
      <xdr:colOff>657860</xdr:colOff>
      <xdr:row>9</xdr:row>
      <xdr:rowOff>514350</xdr:rowOff>
    </xdr:to>
    <xdr:pic>
      <xdr:nvPicPr>
        <xdr:cNvPr id="69" name="图片 68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5308600" y="4246880"/>
          <a:ext cx="596900" cy="365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</xdr:colOff>
      <xdr:row>12</xdr:row>
      <xdr:rowOff>25400</xdr:rowOff>
    </xdr:from>
    <xdr:to>
      <xdr:col>8</xdr:col>
      <xdr:colOff>688975</xdr:colOff>
      <xdr:row>12</xdr:row>
      <xdr:rowOff>482600</xdr:rowOff>
    </xdr:to>
    <xdr:pic>
      <xdr:nvPicPr>
        <xdr:cNvPr id="70" name="图片 69"/>
        <xdr:cNvPicPr>
          <a:picLocks noChangeAspect="1"/>
        </xdr:cNvPicPr>
      </xdr:nvPicPr>
      <xdr:blipFill>
        <a:blip r:embed="rId6" r:link="rId2" cstate="print"/>
        <a:stretch>
          <a:fillRect/>
        </a:stretch>
      </xdr:blipFill>
      <xdr:spPr>
        <a:xfrm>
          <a:off x="5297805" y="6224905"/>
          <a:ext cx="638810" cy="457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30480</xdr:colOff>
      <xdr:row>7</xdr:row>
      <xdr:rowOff>37465</xdr:rowOff>
    </xdr:from>
    <xdr:to>
      <xdr:col>8</xdr:col>
      <xdr:colOff>664845</xdr:colOff>
      <xdr:row>7</xdr:row>
      <xdr:rowOff>655955</xdr:rowOff>
    </xdr:to>
    <xdr:pic>
      <xdr:nvPicPr>
        <xdr:cNvPr id="71" name="图片 70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5278120" y="3180080"/>
          <a:ext cx="634365" cy="618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91440</xdr:colOff>
      <xdr:row>16</xdr:row>
      <xdr:rowOff>49530</xdr:rowOff>
    </xdr:from>
    <xdr:to>
      <xdr:col>8</xdr:col>
      <xdr:colOff>618490</xdr:colOff>
      <xdr:row>16</xdr:row>
      <xdr:rowOff>454025</xdr:rowOff>
    </xdr:to>
    <xdr:pic>
      <xdr:nvPicPr>
        <xdr:cNvPr id="72" name="图片 71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5339080" y="8629650"/>
          <a:ext cx="527050" cy="404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91440</xdr:colOff>
      <xdr:row>18</xdr:row>
      <xdr:rowOff>49530</xdr:rowOff>
    </xdr:from>
    <xdr:to>
      <xdr:col>8</xdr:col>
      <xdr:colOff>618490</xdr:colOff>
      <xdr:row>18</xdr:row>
      <xdr:rowOff>454025</xdr:rowOff>
    </xdr:to>
    <xdr:pic>
      <xdr:nvPicPr>
        <xdr:cNvPr id="73" name="图片 72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5339080" y="9696450"/>
          <a:ext cx="527050" cy="404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91440</xdr:colOff>
      <xdr:row>19</xdr:row>
      <xdr:rowOff>49530</xdr:rowOff>
    </xdr:from>
    <xdr:to>
      <xdr:col>8</xdr:col>
      <xdr:colOff>618490</xdr:colOff>
      <xdr:row>19</xdr:row>
      <xdr:rowOff>454025</xdr:rowOff>
    </xdr:to>
    <xdr:pic>
      <xdr:nvPicPr>
        <xdr:cNvPr id="74" name="图片 73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5339080" y="10229850"/>
          <a:ext cx="527050" cy="404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44450</xdr:colOff>
      <xdr:row>29</xdr:row>
      <xdr:rowOff>170180</xdr:rowOff>
    </xdr:from>
    <xdr:to>
      <xdr:col>8</xdr:col>
      <xdr:colOff>694690</xdr:colOff>
      <xdr:row>29</xdr:row>
      <xdr:rowOff>835025</xdr:rowOff>
    </xdr:to>
    <xdr:pic>
      <xdr:nvPicPr>
        <xdr:cNvPr id="76" name="图片 75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5292090" y="16097885"/>
          <a:ext cx="650240" cy="664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192405</xdr:colOff>
      <xdr:row>28</xdr:row>
      <xdr:rowOff>71120</xdr:rowOff>
    </xdr:from>
    <xdr:to>
      <xdr:col>8</xdr:col>
      <xdr:colOff>546100</xdr:colOff>
      <xdr:row>28</xdr:row>
      <xdr:rowOff>541655</xdr:rowOff>
    </xdr:to>
    <xdr:pic>
      <xdr:nvPicPr>
        <xdr:cNvPr id="77" name="图片 76"/>
        <xdr:cNvPicPr>
          <a:picLocks noChangeAspect="1"/>
        </xdr:cNvPicPr>
      </xdr:nvPicPr>
      <xdr:blipFill>
        <a:blip r:embed="rId14" cstate="print"/>
        <a:stretch>
          <a:fillRect/>
        </a:stretch>
      </xdr:blipFill>
      <xdr:spPr>
        <a:xfrm>
          <a:off x="5440045" y="15389225"/>
          <a:ext cx="353695" cy="4705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71120</xdr:colOff>
      <xdr:row>49</xdr:row>
      <xdr:rowOff>227965</xdr:rowOff>
    </xdr:from>
    <xdr:to>
      <xdr:col>8</xdr:col>
      <xdr:colOff>668020</xdr:colOff>
      <xdr:row>49</xdr:row>
      <xdr:rowOff>695960</xdr:rowOff>
    </xdr:to>
    <xdr:pic>
      <xdr:nvPicPr>
        <xdr:cNvPr id="78" name="图片 77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5318760" y="26379170"/>
          <a:ext cx="596900" cy="467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</xdr:colOff>
      <xdr:row>50</xdr:row>
      <xdr:rowOff>113665</xdr:rowOff>
    </xdr:from>
    <xdr:to>
      <xdr:col>8</xdr:col>
      <xdr:colOff>683260</xdr:colOff>
      <xdr:row>50</xdr:row>
      <xdr:rowOff>752475</xdr:rowOff>
    </xdr:to>
    <xdr:pic>
      <xdr:nvPicPr>
        <xdr:cNvPr id="79" name="图片 78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5303520" y="27179270"/>
          <a:ext cx="627380" cy="638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</xdr:colOff>
      <xdr:row>55</xdr:row>
      <xdr:rowOff>44450</xdr:rowOff>
    </xdr:from>
    <xdr:to>
      <xdr:col>8</xdr:col>
      <xdr:colOff>688975</xdr:colOff>
      <xdr:row>55</xdr:row>
      <xdr:rowOff>501650</xdr:rowOff>
    </xdr:to>
    <xdr:pic>
      <xdr:nvPicPr>
        <xdr:cNvPr id="82" name="图片 81"/>
        <xdr:cNvPicPr>
          <a:picLocks noChangeAspect="1"/>
        </xdr:cNvPicPr>
      </xdr:nvPicPr>
      <xdr:blipFill>
        <a:blip r:embed="rId6" r:link="rId2" cstate="print"/>
        <a:stretch>
          <a:fillRect/>
        </a:stretch>
      </xdr:blipFill>
      <xdr:spPr>
        <a:xfrm>
          <a:off x="5297805" y="30125035"/>
          <a:ext cx="638810" cy="457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38100</xdr:colOff>
      <xdr:row>54</xdr:row>
      <xdr:rowOff>40640</xdr:rowOff>
    </xdr:from>
    <xdr:to>
      <xdr:col>8</xdr:col>
      <xdr:colOff>700405</xdr:colOff>
      <xdr:row>54</xdr:row>
      <xdr:rowOff>412750</xdr:rowOff>
    </xdr:to>
    <xdr:pic>
      <xdr:nvPicPr>
        <xdr:cNvPr id="83" name="图片 82"/>
        <xdr:cNvPicPr>
          <a:picLocks noChangeAspect="1"/>
        </xdr:cNvPicPr>
      </xdr:nvPicPr>
      <xdr:blipFill>
        <a:blip r:embed="rId32" cstate="print"/>
        <a:stretch>
          <a:fillRect/>
        </a:stretch>
      </xdr:blipFill>
      <xdr:spPr>
        <a:xfrm>
          <a:off x="5285740" y="29664025"/>
          <a:ext cx="662305" cy="372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62865</xdr:colOff>
      <xdr:row>57</xdr:row>
      <xdr:rowOff>80010</xdr:rowOff>
    </xdr:from>
    <xdr:to>
      <xdr:col>8</xdr:col>
      <xdr:colOff>675005</xdr:colOff>
      <xdr:row>57</xdr:row>
      <xdr:rowOff>593725</xdr:rowOff>
    </xdr:to>
    <xdr:pic>
      <xdr:nvPicPr>
        <xdr:cNvPr id="84" name="图片 83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5310505" y="31368365"/>
          <a:ext cx="612140" cy="513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</xdr:colOff>
      <xdr:row>65</xdr:row>
      <xdr:rowOff>44450</xdr:rowOff>
    </xdr:from>
    <xdr:to>
      <xdr:col>8</xdr:col>
      <xdr:colOff>688975</xdr:colOff>
      <xdr:row>65</xdr:row>
      <xdr:rowOff>501650</xdr:rowOff>
    </xdr:to>
    <xdr:pic>
      <xdr:nvPicPr>
        <xdr:cNvPr id="85" name="图片 84"/>
        <xdr:cNvPicPr>
          <a:picLocks noChangeAspect="1"/>
        </xdr:cNvPicPr>
      </xdr:nvPicPr>
      <xdr:blipFill>
        <a:blip r:embed="rId6" r:link="rId2" cstate="print"/>
        <a:stretch>
          <a:fillRect/>
        </a:stretch>
      </xdr:blipFill>
      <xdr:spPr>
        <a:xfrm>
          <a:off x="5297805" y="38045390"/>
          <a:ext cx="638810" cy="457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50800</xdr:colOff>
      <xdr:row>80</xdr:row>
      <xdr:rowOff>121285</xdr:rowOff>
    </xdr:from>
    <xdr:to>
      <xdr:col>8</xdr:col>
      <xdr:colOff>688340</xdr:colOff>
      <xdr:row>80</xdr:row>
      <xdr:rowOff>906145</xdr:rowOff>
    </xdr:to>
    <xdr:pic>
      <xdr:nvPicPr>
        <xdr:cNvPr id="86" name="图片 85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5298440" y="45316775"/>
          <a:ext cx="637540" cy="784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</xdr:colOff>
      <xdr:row>44</xdr:row>
      <xdr:rowOff>98425</xdr:rowOff>
    </xdr:from>
    <xdr:to>
      <xdr:col>8</xdr:col>
      <xdr:colOff>688975</xdr:colOff>
      <xdr:row>44</xdr:row>
      <xdr:rowOff>555625</xdr:rowOff>
    </xdr:to>
    <xdr:pic>
      <xdr:nvPicPr>
        <xdr:cNvPr id="90" name="图片 89"/>
        <xdr:cNvPicPr>
          <a:picLocks noChangeAspect="1"/>
        </xdr:cNvPicPr>
      </xdr:nvPicPr>
      <xdr:blipFill>
        <a:blip r:embed="rId6" r:link="rId2" cstate="print"/>
        <a:stretch>
          <a:fillRect/>
        </a:stretch>
      </xdr:blipFill>
      <xdr:spPr>
        <a:xfrm>
          <a:off x="5297805" y="22958425"/>
          <a:ext cx="638810" cy="457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86360</xdr:colOff>
      <xdr:row>86</xdr:row>
      <xdr:rowOff>121285</xdr:rowOff>
    </xdr:from>
    <xdr:to>
      <xdr:col>8</xdr:col>
      <xdr:colOff>652780</xdr:colOff>
      <xdr:row>86</xdr:row>
      <xdr:rowOff>517525</xdr:rowOff>
    </xdr:to>
    <xdr:pic>
      <xdr:nvPicPr>
        <xdr:cNvPr id="94" name="图片 93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5334000" y="49300130"/>
          <a:ext cx="566420" cy="396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47625</xdr:colOff>
      <xdr:row>87</xdr:row>
      <xdr:rowOff>76200</xdr:rowOff>
    </xdr:from>
    <xdr:to>
      <xdr:col>8</xdr:col>
      <xdr:colOff>690880</xdr:colOff>
      <xdr:row>87</xdr:row>
      <xdr:rowOff>657225</xdr:rowOff>
    </xdr:to>
    <xdr:pic>
      <xdr:nvPicPr>
        <xdr:cNvPr id="95" name="图片 94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5295265" y="49955450"/>
          <a:ext cx="64325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55245</xdr:colOff>
      <xdr:row>88</xdr:row>
      <xdr:rowOff>281305</xdr:rowOff>
    </xdr:from>
    <xdr:to>
      <xdr:col>8</xdr:col>
      <xdr:colOff>683260</xdr:colOff>
      <xdr:row>88</xdr:row>
      <xdr:rowOff>497205</xdr:rowOff>
    </xdr:to>
    <xdr:pic>
      <xdr:nvPicPr>
        <xdr:cNvPr id="96" name="图片 95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5302885" y="50947955"/>
          <a:ext cx="628015" cy="215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118110</xdr:colOff>
      <xdr:row>85</xdr:row>
      <xdr:rowOff>144145</xdr:rowOff>
    </xdr:from>
    <xdr:to>
      <xdr:col>8</xdr:col>
      <xdr:colOff>621030</xdr:colOff>
      <xdr:row>85</xdr:row>
      <xdr:rowOff>605155</xdr:rowOff>
    </xdr:to>
    <xdr:pic>
      <xdr:nvPicPr>
        <xdr:cNvPr id="98" name="图片 97"/>
        <xdr:cNvPicPr>
          <a:picLocks noChangeAspect="1"/>
        </xdr:cNvPicPr>
      </xdr:nvPicPr>
      <xdr:blipFill>
        <a:blip r:embed="rId38" cstate="print"/>
        <a:stretch>
          <a:fillRect/>
        </a:stretch>
      </xdr:blipFill>
      <xdr:spPr>
        <a:xfrm>
          <a:off x="5365750" y="48622585"/>
          <a:ext cx="502920" cy="461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70485</xdr:colOff>
      <xdr:row>94</xdr:row>
      <xdr:rowOff>106045</xdr:rowOff>
    </xdr:from>
    <xdr:to>
      <xdr:col>8</xdr:col>
      <xdr:colOff>668020</xdr:colOff>
      <xdr:row>94</xdr:row>
      <xdr:rowOff>521970</xdr:rowOff>
    </xdr:to>
    <xdr:pic>
      <xdr:nvPicPr>
        <xdr:cNvPr id="99" name="图片 98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5318125" y="53127275"/>
          <a:ext cx="597535" cy="415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112395</xdr:colOff>
      <xdr:row>100</xdr:row>
      <xdr:rowOff>44450</xdr:rowOff>
    </xdr:from>
    <xdr:to>
      <xdr:col>8</xdr:col>
      <xdr:colOff>626745</xdr:colOff>
      <xdr:row>100</xdr:row>
      <xdr:rowOff>558800</xdr:rowOff>
    </xdr:to>
    <xdr:pic>
      <xdr:nvPicPr>
        <xdr:cNvPr id="100" name="图片 99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5360035" y="55980330"/>
          <a:ext cx="514350" cy="514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118110</xdr:colOff>
      <xdr:row>103</xdr:row>
      <xdr:rowOff>28575</xdr:rowOff>
    </xdr:from>
    <xdr:to>
      <xdr:col>8</xdr:col>
      <xdr:colOff>621030</xdr:colOff>
      <xdr:row>103</xdr:row>
      <xdr:rowOff>489585</xdr:rowOff>
    </xdr:to>
    <xdr:pic>
      <xdr:nvPicPr>
        <xdr:cNvPr id="103" name="图片 102"/>
        <xdr:cNvPicPr>
          <a:picLocks noChangeAspect="1"/>
        </xdr:cNvPicPr>
      </xdr:nvPicPr>
      <xdr:blipFill>
        <a:blip r:embed="rId38" cstate="print"/>
        <a:stretch>
          <a:fillRect/>
        </a:stretch>
      </xdr:blipFill>
      <xdr:spPr>
        <a:xfrm>
          <a:off x="5365750" y="57529730"/>
          <a:ext cx="502920" cy="461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48260</xdr:colOff>
      <xdr:row>117</xdr:row>
      <xdr:rowOff>83820</xdr:rowOff>
    </xdr:from>
    <xdr:to>
      <xdr:col>8</xdr:col>
      <xdr:colOff>690880</xdr:colOff>
      <xdr:row>117</xdr:row>
      <xdr:rowOff>556260</xdr:rowOff>
    </xdr:to>
    <xdr:pic>
      <xdr:nvPicPr>
        <xdr:cNvPr id="106" name="图片 105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5295900" y="63421260"/>
          <a:ext cx="642620" cy="472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64770</xdr:colOff>
      <xdr:row>95</xdr:row>
      <xdr:rowOff>48895</xdr:rowOff>
    </xdr:from>
    <xdr:to>
      <xdr:col>8</xdr:col>
      <xdr:colOff>674370</xdr:colOff>
      <xdr:row>95</xdr:row>
      <xdr:rowOff>456565</xdr:rowOff>
    </xdr:to>
    <xdr:pic>
      <xdr:nvPicPr>
        <xdr:cNvPr id="107" name="图片 106"/>
        <xdr:cNvPicPr>
          <a:picLocks noChangeAspect="1"/>
        </xdr:cNvPicPr>
      </xdr:nvPicPr>
      <xdr:blipFill>
        <a:blip r:embed="rId24" r:link="rId2" cstate="print"/>
        <a:stretch>
          <a:fillRect/>
        </a:stretch>
      </xdr:blipFill>
      <xdr:spPr>
        <a:xfrm>
          <a:off x="5312410" y="53770530"/>
          <a:ext cx="609600" cy="407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62865</xdr:colOff>
      <xdr:row>116</xdr:row>
      <xdr:rowOff>80010</xdr:rowOff>
    </xdr:from>
    <xdr:to>
      <xdr:col>8</xdr:col>
      <xdr:colOff>675005</xdr:colOff>
      <xdr:row>116</xdr:row>
      <xdr:rowOff>593725</xdr:rowOff>
    </xdr:to>
    <xdr:pic>
      <xdr:nvPicPr>
        <xdr:cNvPr id="110" name="图片 109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5310505" y="62731650"/>
          <a:ext cx="612140" cy="513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30480</xdr:colOff>
      <xdr:row>42</xdr:row>
      <xdr:rowOff>235585</xdr:rowOff>
    </xdr:from>
    <xdr:to>
      <xdr:col>8</xdr:col>
      <xdr:colOff>688340</xdr:colOff>
      <xdr:row>42</xdr:row>
      <xdr:rowOff>558165</xdr:rowOff>
    </xdr:to>
    <xdr:pic>
      <xdr:nvPicPr>
        <xdr:cNvPr id="112" name="图片 111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5278120" y="21580475"/>
          <a:ext cx="657860" cy="322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48895</xdr:colOff>
      <xdr:row>47</xdr:row>
      <xdr:rowOff>53340</xdr:rowOff>
    </xdr:from>
    <xdr:to>
      <xdr:col>8</xdr:col>
      <xdr:colOff>689610</xdr:colOff>
      <xdr:row>47</xdr:row>
      <xdr:rowOff>503555</xdr:rowOff>
    </xdr:to>
    <xdr:pic>
      <xdr:nvPicPr>
        <xdr:cNvPr id="113" name="图片 112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5296535" y="24909145"/>
          <a:ext cx="640715" cy="450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48895</xdr:colOff>
      <xdr:row>46</xdr:row>
      <xdr:rowOff>121920</xdr:rowOff>
    </xdr:from>
    <xdr:to>
      <xdr:col>8</xdr:col>
      <xdr:colOff>689610</xdr:colOff>
      <xdr:row>46</xdr:row>
      <xdr:rowOff>572135</xdr:rowOff>
    </xdr:to>
    <xdr:pic>
      <xdr:nvPicPr>
        <xdr:cNvPr id="114" name="图片 113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5296535" y="24330025"/>
          <a:ext cx="640715" cy="450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48895</xdr:colOff>
      <xdr:row>48</xdr:row>
      <xdr:rowOff>91440</xdr:rowOff>
    </xdr:from>
    <xdr:to>
      <xdr:col>8</xdr:col>
      <xdr:colOff>689610</xdr:colOff>
      <xdr:row>48</xdr:row>
      <xdr:rowOff>541655</xdr:rowOff>
    </xdr:to>
    <xdr:pic>
      <xdr:nvPicPr>
        <xdr:cNvPr id="115" name="图片 114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5296535" y="25594945"/>
          <a:ext cx="640715" cy="450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11</xdr:col>
      <xdr:colOff>10160</xdr:colOff>
      <xdr:row>13</xdr:row>
      <xdr:rowOff>457200</xdr:rowOff>
    </xdr:to>
    <xdr:pic>
      <xdr:nvPicPr>
        <xdr:cNvPr id="124" name="图片 123"/>
        <xdr:cNvPicPr>
          <a:picLocks noChangeAspect="1"/>
        </xdr:cNvPicPr>
      </xdr:nvPicPr>
      <xdr:blipFill>
        <a:blip r:embed="rId6" r:link="rId2" cstate="print"/>
        <a:stretch>
          <a:fillRect/>
        </a:stretch>
      </xdr:blipFill>
      <xdr:spPr>
        <a:xfrm>
          <a:off x="10667365" y="6759575"/>
          <a:ext cx="695960" cy="457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54610</xdr:colOff>
      <xdr:row>10</xdr:row>
      <xdr:rowOff>117475</xdr:rowOff>
    </xdr:from>
    <xdr:to>
      <xdr:col>8</xdr:col>
      <xdr:colOff>693420</xdr:colOff>
      <xdr:row>10</xdr:row>
      <xdr:rowOff>574675</xdr:rowOff>
    </xdr:to>
    <xdr:pic>
      <xdr:nvPicPr>
        <xdr:cNvPr id="125" name="图片 124"/>
        <xdr:cNvPicPr>
          <a:picLocks noChangeAspect="1"/>
        </xdr:cNvPicPr>
      </xdr:nvPicPr>
      <xdr:blipFill>
        <a:blip r:embed="rId6" r:link="rId2" cstate="print"/>
        <a:stretch>
          <a:fillRect/>
        </a:stretch>
      </xdr:blipFill>
      <xdr:spPr>
        <a:xfrm>
          <a:off x="5302250" y="4916170"/>
          <a:ext cx="638810" cy="457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</xdr:colOff>
      <xdr:row>15</xdr:row>
      <xdr:rowOff>25400</xdr:rowOff>
    </xdr:from>
    <xdr:to>
      <xdr:col>8</xdr:col>
      <xdr:colOff>688975</xdr:colOff>
      <xdr:row>15</xdr:row>
      <xdr:rowOff>482600</xdr:rowOff>
    </xdr:to>
    <xdr:pic>
      <xdr:nvPicPr>
        <xdr:cNvPr id="126" name="图片 125"/>
        <xdr:cNvPicPr>
          <a:picLocks noChangeAspect="1"/>
        </xdr:cNvPicPr>
      </xdr:nvPicPr>
      <xdr:blipFill>
        <a:blip r:embed="rId6" r:link="rId2" cstate="print"/>
        <a:stretch>
          <a:fillRect/>
        </a:stretch>
      </xdr:blipFill>
      <xdr:spPr>
        <a:xfrm>
          <a:off x="5297805" y="8045450"/>
          <a:ext cx="638810" cy="457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15875</xdr:colOff>
      <xdr:row>20</xdr:row>
      <xdr:rowOff>17145</xdr:rowOff>
    </xdr:from>
    <xdr:to>
      <xdr:col>8</xdr:col>
      <xdr:colOff>687705</xdr:colOff>
      <xdr:row>20</xdr:row>
      <xdr:rowOff>488950</xdr:rowOff>
    </xdr:to>
    <xdr:pic>
      <xdr:nvPicPr>
        <xdr:cNvPr id="127" name="图片 126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5263515" y="10730865"/>
          <a:ext cx="671830" cy="4718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118110</xdr:colOff>
      <xdr:row>23</xdr:row>
      <xdr:rowOff>144145</xdr:rowOff>
    </xdr:from>
    <xdr:to>
      <xdr:col>8</xdr:col>
      <xdr:colOff>621030</xdr:colOff>
      <xdr:row>23</xdr:row>
      <xdr:rowOff>605155</xdr:rowOff>
    </xdr:to>
    <xdr:pic>
      <xdr:nvPicPr>
        <xdr:cNvPr id="128" name="图片 127"/>
        <xdr:cNvPicPr>
          <a:picLocks noChangeAspect="1"/>
        </xdr:cNvPicPr>
      </xdr:nvPicPr>
      <xdr:blipFill>
        <a:blip r:embed="rId38" cstate="print"/>
        <a:stretch>
          <a:fillRect/>
        </a:stretch>
      </xdr:blipFill>
      <xdr:spPr>
        <a:xfrm>
          <a:off x="5365750" y="12346940"/>
          <a:ext cx="502920" cy="461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86360</xdr:colOff>
      <xdr:row>26</xdr:row>
      <xdr:rowOff>69215</xdr:rowOff>
    </xdr:from>
    <xdr:to>
      <xdr:col>8</xdr:col>
      <xdr:colOff>604520</xdr:colOff>
      <xdr:row>26</xdr:row>
      <xdr:rowOff>457200</xdr:rowOff>
    </xdr:to>
    <xdr:pic>
      <xdr:nvPicPr>
        <xdr:cNvPr id="129" name="图片 128"/>
        <xdr:cNvPicPr/>
      </xdr:nvPicPr>
      <xdr:blipFill>
        <a:blip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0" y="14206220"/>
          <a:ext cx="518160" cy="387985"/>
        </a:xfrm>
        <a:prstGeom prst="rect">
          <a:avLst/>
        </a:prstGeom>
      </xdr:spPr>
    </xdr:pic>
    <xdr:clientData/>
  </xdr:twoCellAnchor>
  <xdr:twoCellAnchor editAs="oneCell">
    <xdr:from>
      <xdr:col>8</xdr:col>
      <xdr:colOff>84455</xdr:colOff>
      <xdr:row>45</xdr:row>
      <xdr:rowOff>94615</xdr:rowOff>
    </xdr:from>
    <xdr:to>
      <xdr:col>8</xdr:col>
      <xdr:colOff>723265</xdr:colOff>
      <xdr:row>45</xdr:row>
      <xdr:rowOff>551815</xdr:rowOff>
    </xdr:to>
    <xdr:pic>
      <xdr:nvPicPr>
        <xdr:cNvPr id="131" name="图片 130"/>
        <xdr:cNvPicPr>
          <a:picLocks noChangeAspect="1"/>
        </xdr:cNvPicPr>
      </xdr:nvPicPr>
      <xdr:blipFill>
        <a:blip r:embed="rId6" r:link="rId2" cstate="print"/>
        <a:stretch>
          <a:fillRect/>
        </a:stretch>
      </xdr:blipFill>
      <xdr:spPr>
        <a:xfrm>
          <a:off x="5332095" y="23655020"/>
          <a:ext cx="638810" cy="457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91440</xdr:colOff>
      <xdr:row>17</xdr:row>
      <xdr:rowOff>49530</xdr:rowOff>
    </xdr:from>
    <xdr:to>
      <xdr:col>8</xdr:col>
      <xdr:colOff>618490</xdr:colOff>
      <xdr:row>17</xdr:row>
      <xdr:rowOff>454025</xdr:rowOff>
    </xdr:to>
    <xdr:pic>
      <xdr:nvPicPr>
        <xdr:cNvPr id="132" name="图片 131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5339080" y="9163050"/>
          <a:ext cx="527050" cy="40449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170815</xdr:colOff>
      <xdr:row>11</xdr:row>
      <xdr:rowOff>41275</xdr:rowOff>
    </xdr:from>
    <xdr:to>
      <xdr:col>8</xdr:col>
      <xdr:colOff>567690</xdr:colOff>
      <xdr:row>11</xdr:row>
      <xdr:rowOff>537210</xdr:rowOff>
    </xdr:to>
    <xdr:pic>
      <xdr:nvPicPr>
        <xdr:cNvPr id="7" name="图片 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5418455" y="6424295"/>
          <a:ext cx="396875" cy="495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164465</xdr:colOff>
      <xdr:row>15</xdr:row>
      <xdr:rowOff>38100</xdr:rowOff>
    </xdr:from>
    <xdr:to>
      <xdr:col>8</xdr:col>
      <xdr:colOff>574675</xdr:colOff>
      <xdr:row>15</xdr:row>
      <xdr:rowOff>619760</xdr:rowOff>
    </xdr:to>
    <xdr:pic>
      <xdr:nvPicPr>
        <xdr:cNvPr id="11" name="图片 10"/>
        <xdr:cNvPicPr>
          <a:picLocks noChangeAspect="1"/>
        </xdr:cNvPicPr>
      </xdr:nvPicPr>
      <xdr:blipFill>
        <a:blip r:embed="rId2" r:link="rId3" cstate="print"/>
        <a:stretch>
          <a:fillRect/>
        </a:stretch>
      </xdr:blipFill>
      <xdr:spPr>
        <a:xfrm>
          <a:off x="5412105" y="8492490"/>
          <a:ext cx="410210" cy="581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147955</xdr:colOff>
      <xdr:row>17</xdr:row>
      <xdr:rowOff>50800</xdr:rowOff>
    </xdr:from>
    <xdr:to>
      <xdr:col>8</xdr:col>
      <xdr:colOff>590550</xdr:colOff>
      <xdr:row>17</xdr:row>
      <xdr:rowOff>607695</xdr:rowOff>
    </xdr:to>
    <xdr:pic>
      <xdr:nvPicPr>
        <xdr:cNvPr id="12" name="图片 11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5395595" y="10181590"/>
          <a:ext cx="442595" cy="556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212090</xdr:colOff>
      <xdr:row>18</xdr:row>
      <xdr:rowOff>50800</xdr:rowOff>
    </xdr:from>
    <xdr:to>
      <xdr:col>8</xdr:col>
      <xdr:colOff>526415</xdr:colOff>
      <xdr:row>18</xdr:row>
      <xdr:rowOff>577850</xdr:rowOff>
    </xdr:to>
    <xdr:pic>
      <xdr:nvPicPr>
        <xdr:cNvPr id="13" name="图片 12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5459730" y="10817860"/>
          <a:ext cx="314325" cy="527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99695</xdr:colOff>
      <xdr:row>21</xdr:row>
      <xdr:rowOff>161290</xdr:rowOff>
    </xdr:from>
    <xdr:to>
      <xdr:col>8</xdr:col>
      <xdr:colOff>639445</xdr:colOff>
      <xdr:row>21</xdr:row>
      <xdr:rowOff>717550</xdr:rowOff>
    </xdr:to>
    <xdr:pic>
      <xdr:nvPicPr>
        <xdr:cNvPr id="14" name="图片 13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5347335" y="12871450"/>
          <a:ext cx="539750" cy="556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264160</xdr:colOff>
      <xdr:row>20</xdr:row>
      <xdr:rowOff>34925</xdr:rowOff>
    </xdr:from>
    <xdr:to>
      <xdr:col>8</xdr:col>
      <xdr:colOff>474345</xdr:colOff>
      <xdr:row>20</xdr:row>
      <xdr:rowOff>471805</xdr:rowOff>
    </xdr:to>
    <xdr:pic>
      <xdr:nvPicPr>
        <xdr:cNvPr id="15" name="图片 14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5511800" y="12097385"/>
          <a:ext cx="210185" cy="436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111760</xdr:colOff>
      <xdr:row>22</xdr:row>
      <xdr:rowOff>31750</xdr:rowOff>
    </xdr:from>
    <xdr:to>
      <xdr:col>8</xdr:col>
      <xdr:colOff>626745</xdr:colOff>
      <xdr:row>22</xdr:row>
      <xdr:rowOff>558165</xdr:rowOff>
    </xdr:to>
    <xdr:pic>
      <xdr:nvPicPr>
        <xdr:cNvPr id="16" name="图片 15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5359400" y="13605510"/>
          <a:ext cx="514985" cy="526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139700</xdr:colOff>
      <xdr:row>23</xdr:row>
      <xdr:rowOff>28575</xdr:rowOff>
    </xdr:from>
    <xdr:to>
      <xdr:col>8</xdr:col>
      <xdr:colOff>599440</xdr:colOff>
      <xdr:row>23</xdr:row>
      <xdr:rowOff>588645</xdr:rowOff>
    </xdr:to>
    <xdr:pic>
      <xdr:nvPicPr>
        <xdr:cNvPr id="17" name="图片 16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5387340" y="14302740"/>
          <a:ext cx="459740" cy="560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</xdr:colOff>
      <xdr:row>27</xdr:row>
      <xdr:rowOff>15875</xdr:rowOff>
    </xdr:from>
    <xdr:to>
      <xdr:col>8</xdr:col>
      <xdr:colOff>688975</xdr:colOff>
      <xdr:row>27</xdr:row>
      <xdr:rowOff>434975</xdr:rowOff>
    </xdr:to>
    <xdr:pic>
      <xdr:nvPicPr>
        <xdr:cNvPr id="19" name="图片 18"/>
        <xdr:cNvPicPr>
          <a:picLocks noChangeAspect="1"/>
        </xdr:cNvPicPr>
      </xdr:nvPicPr>
      <xdr:blipFill>
        <a:blip r:embed="rId10" r:link="rId3" cstate="print"/>
        <a:stretch>
          <a:fillRect/>
        </a:stretch>
      </xdr:blipFill>
      <xdr:spPr>
        <a:xfrm>
          <a:off x="5297805" y="16604615"/>
          <a:ext cx="638810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164465</xdr:colOff>
      <xdr:row>29</xdr:row>
      <xdr:rowOff>50800</xdr:rowOff>
    </xdr:from>
    <xdr:to>
      <xdr:col>8</xdr:col>
      <xdr:colOff>574675</xdr:colOff>
      <xdr:row>29</xdr:row>
      <xdr:rowOff>632460</xdr:rowOff>
    </xdr:to>
    <xdr:pic>
      <xdr:nvPicPr>
        <xdr:cNvPr id="21" name="图片 20"/>
        <xdr:cNvPicPr>
          <a:picLocks noChangeAspect="1"/>
        </xdr:cNvPicPr>
      </xdr:nvPicPr>
      <xdr:blipFill>
        <a:blip r:embed="rId2" r:link="rId3" cstate="print"/>
        <a:stretch>
          <a:fillRect/>
        </a:stretch>
      </xdr:blipFill>
      <xdr:spPr>
        <a:xfrm>
          <a:off x="5412105" y="18154650"/>
          <a:ext cx="410210" cy="581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164465</xdr:colOff>
      <xdr:row>37</xdr:row>
      <xdr:rowOff>109220</xdr:rowOff>
    </xdr:from>
    <xdr:to>
      <xdr:col>8</xdr:col>
      <xdr:colOff>574675</xdr:colOff>
      <xdr:row>37</xdr:row>
      <xdr:rowOff>690880</xdr:rowOff>
    </xdr:to>
    <xdr:pic>
      <xdr:nvPicPr>
        <xdr:cNvPr id="22" name="图片 21"/>
        <xdr:cNvPicPr>
          <a:picLocks noChangeAspect="1"/>
        </xdr:cNvPicPr>
      </xdr:nvPicPr>
      <xdr:blipFill>
        <a:blip r:embed="rId2" r:link="rId3" cstate="print"/>
        <a:stretch>
          <a:fillRect/>
        </a:stretch>
      </xdr:blipFill>
      <xdr:spPr>
        <a:xfrm>
          <a:off x="5412105" y="23570565"/>
          <a:ext cx="410210" cy="581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38</xdr:row>
      <xdr:rowOff>157480</xdr:rowOff>
    </xdr:from>
    <xdr:to>
      <xdr:col>8</xdr:col>
      <xdr:colOff>686435</xdr:colOff>
      <xdr:row>38</xdr:row>
      <xdr:rowOff>576580</xdr:rowOff>
    </xdr:to>
    <xdr:pic>
      <xdr:nvPicPr>
        <xdr:cNvPr id="25" name="图片 24"/>
        <xdr:cNvPicPr>
          <a:picLocks noChangeAspect="1"/>
        </xdr:cNvPicPr>
      </xdr:nvPicPr>
      <xdr:blipFill>
        <a:blip r:embed="rId10" r:link="rId3" cstate="print"/>
        <a:stretch>
          <a:fillRect/>
        </a:stretch>
      </xdr:blipFill>
      <xdr:spPr>
        <a:xfrm>
          <a:off x="5300345" y="24418925"/>
          <a:ext cx="633730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109220</xdr:colOff>
      <xdr:row>39</xdr:row>
      <xdr:rowOff>28575</xdr:rowOff>
    </xdr:from>
    <xdr:to>
      <xdr:col>8</xdr:col>
      <xdr:colOff>629285</xdr:colOff>
      <xdr:row>39</xdr:row>
      <xdr:rowOff>556260</xdr:rowOff>
    </xdr:to>
    <xdr:pic>
      <xdr:nvPicPr>
        <xdr:cNvPr id="34" name="图片 33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5356860" y="25104725"/>
          <a:ext cx="520065" cy="527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149225</xdr:colOff>
      <xdr:row>46</xdr:row>
      <xdr:rowOff>214630</xdr:rowOff>
    </xdr:from>
    <xdr:to>
      <xdr:col>8</xdr:col>
      <xdr:colOff>589280</xdr:colOff>
      <xdr:row>46</xdr:row>
      <xdr:rowOff>762635</xdr:rowOff>
    </xdr:to>
    <xdr:pic>
      <xdr:nvPicPr>
        <xdr:cNvPr id="39" name="图片 38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5396865" y="29014420"/>
          <a:ext cx="44005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187325</xdr:colOff>
      <xdr:row>56</xdr:row>
      <xdr:rowOff>41275</xdr:rowOff>
    </xdr:from>
    <xdr:to>
      <xdr:col>8</xdr:col>
      <xdr:colOff>551180</xdr:colOff>
      <xdr:row>56</xdr:row>
      <xdr:rowOff>578485</xdr:rowOff>
    </xdr:to>
    <xdr:pic>
      <xdr:nvPicPr>
        <xdr:cNvPr id="40" name="图片 39"/>
        <xdr:cNvPicPr>
          <a:picLocks noChangeAspect="1"/>
        </xdr:cNvPicPr>
      </xdr:nvPicPr>
      <xdr:blipFill>
        <a:blip r:embed="rId13" cstate="print"/>
        <a:stretch>
          <a:fillRect/>
        </a:stretch>
      </xdr:blipFill>
      <xdr:spPr>
        <a:xfrm>
          <a:off x="5434965" y="35884485"/>
          <a:ext cx="363855" cy="537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54610</xdr:colOff>
      <xdr:row>63</xdr:row>
      <xdr:rowOff>38100</xdr:rowOff>
    </xdr:from>
    <xdr:to>
      <xdr:col>8</xdr:col>
      <xdr:colOff>683895</xdr:colOff>
      <xdr:row>63</xdr:row>
      <xdr:rowOff>488315</xdr:rowOff>
    </xdr:to>
    <xdr:pic>
      <xdr:nvPicPr>
        <xdr:cNvPr id="44" name="图片 43"/>
        <xdr:cNvPicPr>
          <a:picLocks noChangeAspect="1"/>
        </xdr:cNvPicPr>
      </xdr:nvPicPr>
      <xdr:blipFill>
        <a:blip r:embed="rId14" cstate="print"/>
        <a:stretch>
          <a:fillRect/>
        </a:stretch>
      </xdr:blipFill>
      <xdr:spPr>
        <a:xfrm>
          <a:off x="5302250" y="41017190"/>
          <a:ext cx="629285" cy="450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28575</xdr:colOff>
      <xdr:row>64</xdr:row>
      <xdr:rowOff>34925</xdr:rowOff>
    </xdr:from>
    <xdr:to>
      <xdr:col>8</xdr:col>
      <xdr:colOff>709930</xdr:colOff>
      <xdr:row>64</xdr:row>
      <xdr:rowOff>527685</xdr:rowOff>
    </xdr:to>
    <xdr:pic>
      <xdr:nvPicPr>
        <xdr:cNvPr id="45" name="图片 44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5276215" y="41574085"/>
          <a:ext cx="681355" cy="492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43180</xdr:colOff>
      <xdr:row>65</xdr:row>
      <xdr:rowOff>53975</xdr:rowOff>
    </xdr:from>
    <xdr:to>
      <xdr:col>8</xdr:col>
      <xdr:colOff>695960</xdr:colOff>
      <xdr:row>65</xdr:row>
      <xdr:rowOff>546100</xdr:rowOff>
    </xdr:to>
    <xdr:pic>
      <xdr:nvPicPr>
        <xdr:cNvPr id="46" name="图片 45"/>
        <xdr:cNvPicPr>
          <a:picLocks noChangeAspect="1"/>
        </xdr:cNvPicPr>
      </xdr:nvPicPr>
      <xdr:blipFill>
        <a:blip r:embed="rId16" cstate="print"/>
        <a:stretch>
          <a:fillRect/>
        </a:stretch>
      </xdr:blipFill>
      <xdr:spPr>
        <a:xfrm>
          <a:off x="5290820" y="42179240"/>
          <a:ext cx="652780" cy="492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</xdr:colOff>
      <xdr:row>66</xdr:row>
      <xdr:rowOff>209550</xdr:rowOff>
    </xdr:from>
    <xdr:to>
      <xdr:col>8</xdr:col>
      <xdr:colOff>688975</xdr:colOff>
      <xdr:row>66</xdr:row>
      <xdr:rowOff>628650</xdr:rowOff>
    </xdr:to>
    <xdr:pic>
      <xdr:nvPicPr>
        <xdr:cNvPr id="47" name="图片 46"/>
        <xdr:cNvPicPr>
          <a:picLocks noChangeAspect="1"/>
        </xdr:cNvPicPr>
      </xdr:nvPicPr>
      <xdr:blipFill>
        <a:blip r:embed="rId10" r:link="rId3" cstate="print"/>
        <a:stretch>
          <a:fillRect/>
        </a:stretch>
      </xdr:blipFill>
      <xdr:spPr>
        <a:xfrm>
          <a:off x="5297805" y="43009185"/>
          <a:ext cx="638810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173990</xdr:colOff>
      <xdr:row>70</xdr:row>
      <xdr:rowOff>132715</xdr:rowOff>
    </xdr:from>
    <xdr:to>
      <xdr:col>8</xdr:col>
      <xdr:colOff>564515</xdr:colOff>
      <xdr:row>70</xdr:row>
      <xdr:rowOff>647065</xdr:rowOff>
    </xdr:to>
    <xdr:pic>
      <xdr:nvPicPr>
        <xdr:cNvPr id="50" name="图片 49"/>
        <xdr:cNvPicPr>
          <a:picLocks noChangeAspect="1"/>
        </xdr:cNvPicPr>
      </xdr:nvPicPr>
      <xdr:blipFill>
        <a:blip r:embed="rId17" r:link="rId3" cstate="print"/>
        <a:stretch>
          <a:fillRect/>
        </a:stretch>
      </xdr:blipFill>
      <xdr:spPr>
        <a:xfrm>
          <a:off x="5421630" y="45361225"/>
          <a:ext cx="390525" cy="514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</xdr:colOff>
      <xdr:row>78</xdr:row>
      <xdr:rowOff>224155</xdr:rowOff>
    </xdr:from>
    <xdr:to>
      <xdr:col>8</xdr:col>
      <xdr:colOff>688975</xdr:colOff>
      <xdr:row>78</xdr:row>
      <xdr:rowOff>643255</xdr:rowOff>
    </xdr:to>
    <xdr:pic>
      <xdr:nvPicPr>
        <xdr:cNvPr id="51" name="图片 50"/>
        <xdr:cNvPicPr>
          <a:picLocks noChangeAspect="1"/>
        </xdr:cNvPicPr>
      </xdr:nvPicPr>
      <xdr:blipFill>
        <a:blip r:embed="rId10" r:link="rId3" cstate="print"/>
        <a:stretch>
          <a:fillRect/>
        </a:stretch>
      </xdr:blipFill>
      <xdr:spPr>
        <a:xfrm>
          <a:off x="5297805" y="54564915"/>
          <a:ext cx="638810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173990</xdr:colOff>
      <xdr:row>30</xdr:row>
      <xdr:rowOff>19050</xdr:rowOff>
    </xdr:from>
    <xdr:to>
      <xdr:col>8</xdr:col>
      <xdr:colOff>565150</xdr:colOff>
      <xdr:row>30</xdr:row>
      <xdr:rowOff>539750</xdr:rowOff>
    </xdr:to>
    <xdr:pic>
      <xdr:nvPicPr>
        <xdr:cNvPr id="52" name="图片 51"/>
        <xdr:cNvPicPr>
          <a:picLocks noChangeAspect="1"/>
        </xdr:cNvPicPr>
      </xdr:nvPicPr>
      <xdr:blipFill>
        <a:blip r:embed="rId18" cstate="print"/>
        <a:stretch>
          <a:fillRect/>
        </a:stretch>
      </xdr:blipFill>
      <xdr:spPr>
        <a:xfrm>
          <a:off x="5421630" y="18937605"/>
          <a:ext cx="391160" cy="520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5</xdr:row>
      <xdr:rowOff>285115</xdr:rowOff>
    </xdr:from>
    <xdr:to>
      <xdr:col>8</xdr:col>
      <xdr:colOff>681355</xdr:colOff>
      <xdr:row>5</xdr:row>
      <xdr:rowOff>758190</xdr:rowOff>
    </xdr:to>
    <xdr:pic>
      <xdr:nvPicPr>
        <xdr:cNvPr id="53" name="图片 52"/>
        <xdr:cNvPicPr>
          <a:picLocks noChangeAspect="1"/>
        </xdr:cNvPicPr>
      </xdr:nvPicPr>
      <xdr:blipFill>
        <a:blip r:embed="rId19" cstate="print"/>
        <a:stretch>
          <a:fillRect/>
        </a:stretch>
      </xdr:blipFill>
      <xdr:spPr>
        <a:xfrm>
          <a:off x="5304790" y="2257425"/>
          <a:ext cx="624205" cy="473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6</xdr:row>
      <xdr:rowOff>19050</xdr:rowOff>
    </xdr:from>
    <xdr:to>
      <xdr:col>8</xdr:col>
      <xdr:colOff>686435</xdr:colOff>
      <xdr:row>6</xdr:row>
      <xdr:rowOff>492125</xdr:rowOff>
    </xdr:to>
    <xdr:pic>
      <xdr:nvPicPr>
        <xdr:cNvPr id="54" name="图片 53"/>
        <xdr:cNvPicPr>
          <a:picLocks noChangeAspect="1"/>
        </xdr:cNvPicPr>
      </xdr:nvPicPr>
      <xdr:blipFill>
        <a:blip r:embed="rId19" cstate="print"/>
        <a:stretch>
          <a:fillRect/>
        </a:stretch>
      </xdr:blipFill>
      <xdr:spPr>
        <a:xfrm>
          <a:off x="5300345" y="3008630"/>
          <a:ext cx="633730" cy="473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7</xdr:row>
      <xdr:rowOff>220980</xdr:rowOff>
    </xdr:from>
    <xdr:to>
      <xdr:col>8</xdr:col>
      <xdr:colOff>686435</xdr:colOff>
      <xdr:row>7</xdr:row>
      <xdr:rowOff>694055</xdr:rowOff>
    </xdr:to>
    <xdr:pic>
      <xdr:nvPicPr>
        <xdr:cNvPr id="55" name="图片 54"/>
        <xdr:cNvPicPr>
          <a:picLocks noChangeAspect="1"/>
        </xdr:cNvPicPr>
      </xdr:nvPicPr>
      <xdr:blipFill>
        <a:blip r:embed="rId19" cstate="print"/>
        <a:stretch>
          <a:fillRect/>
        </a:stretch>
      </xdr:blipFill>
      <xdr:spPr>
        <a:xfrm>
          <a:off x="5300345" y="4151630"/>
          <a:ext cx="633730" cy="473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130810</xdr:colOff>
      <xdr:row>77</xdr:row>
      <xdr:rowOff>50800</xdr:rowOff>
    </xdr:from>
    <xdr:to>
      <xdr:col>8</xdr:col>
      <xdr:colOff>608330</xdr:colOff>
      <xdr:row>77</xdr:row>
      <xdr:rowOff>559435</xdr:rowOff>
    </xdr:to>
    <xdr:pic>
      <xdr:nvPicPr>
        <xdr:cNvPr id="57" name="图片 56"/>
        <xdr:cNvPicPr>
          <a:picLocks noChangeAspect="1"/>
        </xdr:cNvPicPr>
      </xdr:nvPicPr>
      <xdr:blipFill>
        <a:blip r:embed="rId20" cstate="print"/>
        <a:stretch>
          <a:fillRect/>
        </a:stretch>
      </xdr:blipFill>
      <xdr:spPr>
        <a:xfrm>
          <a:off x="5378450" y="53793390"/>
          <a:ext cx="477520" cy="508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47625</xdr:colOff>
      <xdr:row>8</xdr:row>
      <xdr:rowOff>31750</xdr:rowOff>
    </xdr:from>
    <xdr:to>
      <xdr:col>8</xdr:col>
      <xdr:colOff>690880</xdr:colOff>
      <xdr:row>8</xdr:row>
      <xdr:rowOff>528955</xdr:rowOff>
    </xdr:to>
    <xdr:pic>
      <xdr:nvPicPr>
        <xdr:cNvPr id="59" name="图片 58"/>
        <xdr:cNvPicPr>
          <a:picLocks noChangeAspect="1"/>
        </xdr:cNvPicPr>
      </xdr:nvPicPr>
      <xdr:blipFill>
        <a:blip r:embed="rId21" cstate="print"/>
        <a:stretch>
          <a:fillRect/>
        </a:stretch>
      </xdr:blipFill>
      <xdr:spPr>
        <a:xfrm>
          <a:off x="5295265" y="4914900"/>
          <a:ext cx="643255" cy="4972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47625</xdr:colOff>
      <xdr:row>41</xdr:row>
      <xdr:rowOff>31750</xdr:rowOff>
    </xdr:from>
    <xdr:to>
      <xdr:col>8</xdr:col>
      <xdr:colOff>690880</xdr:colOff>
      <xdr:row>41</xdr:row>
      <xdr:rowOff>528955</xdr:rowOff>
    </xdr:to>
    <xdr:pic>
      <xdr:nvPicPr>
        <xdr:cNvPr id="61" name="图片 60"/>
        <xdr:cNvPicPr>
          <a:picLocks noChangeAspect="1"/>
        </xdr:cNvPicPr>
      </xdr:nvPicPr>
      <xdr:blipFill>
        <a:blip r:embed="rId21" cstate="print"/>
        <a:stretch>
          <a:fillRect/>
        </a:stretch>
      </xdr:blipFill>
      <xdr:spPr>
        <a:xfrm>
          <a:off x="5295265" y="26403300"/>
          <a:ext cx="643255" cy="4972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230505</xdr:colOff>
      <xdr:row>48</xdr:row>
      <xdr:rowOff>53975</xdr:rowOff>
    </xdr:from>
    <xdr:to>
      <xdr:col>8</xdr:col>
      <xdr:colOff>508000</xdr:colOff>
      <xdr:row>48</xdr:row>
      <xdr:rowOff>548005</xdr:rowOff>
    </xdr:to>
    <xdr:pic>
      <xdr:nvPicPr>
        <xdr:cNvPr id="62" name="图片 61"/>
        <xdr:cNvPicPr>
          <a:picLocks noChangeAspect="1"/>
        </xdr:cNvPicPr>
      </xdr:nvPicPr>
      <xdr:blipFill>
        <a:blip r:embed="rId22" cstate="print"/>
        <a:stretch>
          <a:fillRect/>
        </a:stretch>
      </xdr:blipFill>
      <xdr:spPr>
        <a:xfrm>
          <a:off x="5478145" y="30442535"/>
          <a:ext cx="277495" cy="494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47625</xdr:colOff>
      <xdr:row>50</xdr:row>
      <xdr:rowOff>31750</xdr:rowOff>
    </xdr:from>
    <xdr:to>
      <xdr:col>8</xdr:col>
      <xdr:colOff>690880</xdr:colOff>
      <xdr:row>50</xdr:row>
      <xdr:rowOff>528955</xdr:rowOff>
    </xdr:to>
    <xdr:pic>
      <xdr:nvPicPr>
        <xdr:cNvPr id="63" name="图片 62"/>
        <xdr:cNvPicPr>
          <a:picLocks noChangeAspect="1"/>
        </xdr:cNvPicPr>
      </xdr:nvPicPr>
      <xdr:blipFill>
        <a:blip r:embed="rId21" cstate="print"/>
        <a:stretch>
          <a:fillRect/>
        </a:stretch>
      </xdr:blipFill>
      <xdr:spPr>
        <a:xfrm>
          <a:off x="5295265" y="31793815"/>
          <a:ext cx="643255" cy="4972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230505</xdr:colOff>
      <xdr:row>58</xdr:row>
      <xdr:rowOff>53975</xdr:rowOff>
    </xdr:from>
    <xdr:to>
      <xdr:col>8</xdr:col>
      <xdr:colOff>508000</xdr:colOff>
      <xdr:row>58</xdr:row>
      <xdr:rowOff>548005</xdr:rowOff>
    </xdr:to>
    <xdr:pic>
      <xdr:nvPicPr>
        <xdr:cNvPr id="65" name="图片 64"/>
        <xdr:cNvPicPr>
          <a:picLocks noChangeAspect="1"/>
        </xdr:cNvPicPr>
      </xdr:nvPicPr>
      <xdr:blipFill>
        <a:blip r:embed="rId22" cstate="print"/>
        <a:stretch>
          <a:fillRect/>
        </a:stretch>
      </xdr:blipFill>
      <xdr:spPr>
        <a:xfrm>
          <a:off x="5478145" y="37080190"/>
          <a:ext cx="277495" cy="494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167640</xdr:colOff>
      <xdr:row>60</xdr:row>
      <xdr:rowOff>732155</xdr:rowOff>
    </xdr:from>
    <xdr:to>
      <xdr:col>8</xdr:col>
      <xdr:colOff>571500</xdr:colOff>
      <xdr:row>60</xdr:row>
      <xdr:rowOff>1238885</xdr:rowOff>
    </xdr:to>
    <xdr:pic>
      <xdr:nvPicPr>
        <xdr:cNvPr id="66" name="图片 65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5415280" y="38954075"/>
          <a:ext cx="403860" cy="506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167640</xdr:colOff>
      <xdr:row>52</xdr:row>
      <xdr:rowOff>718820</xdr:rowOff>
    </xdr:from>
    <xdr:to>
      <xdr:col>8</xdr:col>
      <xdr:colOff>571500</xdr:colOff>
      <xdr:row>52</xdr:row>
      <xdr:rowOff>1225550</xdr:rowOff>
    </xdr:to>
    <xdr:pic>
      <xdr:nvPicPr>
        <xdr:cNvPr id="67" name="图片 66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5415280" y="33549590"/>
          <a:ext cx="403860" cy="506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19</xdr:row>
      <xdr:rowOff>60960</xdr:rowOff>
    </xdr:from>
    <xdr:to>
      <xdr:col>8</xdr:col>
      <xdr:colOff>633730</xdr:colOff>
      <xdr:row>19</xdr:row>
      <xdr:rowOff>563880</xdr:rowOff>
    </xdr:to>
    <xdr:pic>
      <xdr:nvPicPr>
        <xdr:cNvPr id="75" name="图片 74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5352415" y="11475720"/>
          <a:ext cx="528955" cy="50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78740</xdr:colOff>
      <xdr:row>34</xdr:row>
      <xdr:rowOff>106045</xdr:rowOff>
    </xdr:from>
    <xdr:to>
      <xdr:col>8</xdr:col>
      <xdr:colOff>660400</xdr:colOff>
      <xdr:row>34</xdr:row>
      <xdr:rowOff>662305</xdr:rowOff>
    </xdr:to>
    <xdr:pic>
      <xdr:nvPicPr>
        <xdr:cNvPr id="80" name="图片 79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5326380" y="21826220"/>
          <a:ext cx="581660" cy="556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</xdr:colOff>
      <xdr:row>36</xdr:row>
      <xdr:rowOff>57150</xdr:rowOff>
    </xdr:from>
    <xdr:to>
      <xdr:col>8</xdr:col>
      <xdr:colOff>683260</xdr:colOff>
      <xdr:row>36</xdr:row>
      <xdr:rowOff>593725</xdr:rowOff>
    </xdr:to>
    <xdr:pic>
      <xdr:nvPicPr>
        <xdr:cNvPr id="81" name="图片 80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5303520" y="22845395"/>
          <a:ext cx="627380" cy="536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</xdr:colOff>
      <xdr:row>43</xdr:row>
      <xdr:rowOff>57150</xdr:rowOff>
    </xdr:from>
    <xdr:to>
      <xdr:col>8</xdr:col>
      <xdr:colOff>683260</xdr:colOff>
      <xdr:row>43</xdr:row>
      <xdr:rowOff>593725</xdr:rowOff>
    </xdr:to>
    <xdr:pic>
      <xdr:nvPicPr>
        <xdr:cNvPr id="87" name="图片 86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5303520" y="27255470"/>
          <a:ext cx="627380" cy="536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</xdr:colOff>
      <xdr:row>26</xdr:row>
      <xdr:rowOff>57150</xdr:rowOff>
    </xdr:from>
    <xdr:to>
      <xdr:col>8</xdr:col>
      <xdr:colOff>683260</xdr:colOff>
      <xdr:row>26</xdr:row>
      <xdr:rowOff>593725</xdr:rowOff>
    </xdr:to>
    <xdr:pic>
      <xdr:nvPicPr>
        <xdr:cNvPr id="88" name="图片 87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5303520" y="15972790"/>
          <a:ext cx="627380" cy="536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63500</xdr:colOff>
      <xdr:row>28</xdr:row>
      <xdr:rowOff>75565</xdr:rowOff>
    </xdr:from>
    <xdr:to>
      <xdr:col>8</xdr:col>
      <xdr:colOff>675005</xdr:colOff>
      <xdr:row>28</xdr:row>
      <xdr:rowOff>541020</xdr:rowOff>
    </xdr:to>
    <xdr:pic>
      <xdr:nvPicPr>
        <xdr:cNvPr id="89" name="图片 88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5311140" y="17479010"/>
          <a:ext cx="611505" cy="465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</xdr:colOff>
      <xdr:row>14</xdr:row>
      <xdr:rowOff>57150</xdr:rowOff>
    </xdr:from>
    <xdr:to>
      <xdr:col>8</xdr:col>
      <xdr:colOff>683260</xdr:colOff>
      <xdr:row>14</xdr:row>
      <xdr:rowOff>593725</xdr:rowOff>
    </xdr:to>
    <xdr:pic>
      <xdr:nvPicPr>
        <xdr:cNvPr id="91" name="图片 90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5303520" y="7838440"/>
          <a:ext cx="627380" cy="536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</xdr:colOff>
      <xdr:row>10</xdr:row>
      <xdr:rowOff>57150</xdr:rowOff>
    </xdr:from>
    <xdr:to>
      <xdr:col>8</xdr:col>
      <xdr:colOff>683260</xdr:colOff>
      <xdr:row>10</xdr:row>
      <xdr:rowOff>593725</xdr:rowOff>
    </xdr:to>
    <xdr:pic>
      <xdr:nvPicPr>
        <xdr:cNvPr id="92" name="图片 91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5303520" y="5767070"/>
          <a:ext cx="627380" cy="536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</xdr:colOff>
      <xdr:row>4</xdr:row>
      <xdr:rowOff>57150</xdr:rowOff>
    </xdr:from>
    <xdr:to>
      <xdr:col>8</xdr:col>
      <xdr:colOff>683260</xdr:colOff>
      <xdr:row>4</xdr:row>
      <xdr:rowOff>593725</xdr:rowOff>
    </xdr:to>
    <xdr:pic>
      <xdr:nvPicPr>
        <xdr:cNvPr id="93" name="图片 92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5303520" y="1356360"/>
          <a:ext cx="627380" cy="536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55245</xdr:colOff>
      <xdr:row>49</xdr:row>
      <xdr:rowOff>281305</xdr:rowOff>
    </xdr:from>
    <xdr:to>
      <xdr:col>8</xdr:col>
      <xdr:colOff>683260</xdr:colOff>
      <xdr:row>49</xdr:row>
      <xdr:rowOff>497205</xdr:rowOff>
    </xdr:to>
    <xdr:pic>
      <xdr:nvPicPr>
        <xdr:cNvPr id="96" name="图片 95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5302885" y="31255970"/>
          <a:ext cx="628015" cy="215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</xdr:colOff>
      <xdr:row>45</xdr:row>
      <xdr:rowOff>57150</xdr:rowOff>
    </xdr:from>
    <xdr:to>
      <xdr:col>8</xdr:col>
      <xdr:colOff>683260</xdr:colOff>
      <xdr:row>45</xdr:row>
      <xdr:rowOff>593725</xdr:rowOff>
    </xdr:to>
    <xdr:pic>
      <xdr:nvPicPr>
        <xdr:cNvPr id="97" name="图片 96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5303520" y="28183840"/>
          <a:ext cx="627380" cy="536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</xdr:colOff>
      <xdr:row>55</xdr:row>
      <xdr:rowOff>57150</xdr:rowOff>
    </xdr:from>
    <xdr:to>
      <xdr:col>8</xdr:col>
      <xdr:colOff>683260</xdr:colOff>
      <xdr:row>55</xdr:row>
      <xdr:rowOff>593725</xdr:rowOff>
    </xdr:to>
    <xdr:pic>
      <xdr:nvPicPr>
        <xdr:cNvPr id="101" name="图片 100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5303520" y="35227260"/>
          <a:ext cx="627380" cy="536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</xdr:colOff>
      <xdr:row>62</xdr:row>
      <xdr:rowOff>57150</xdr:rowOff>
    </xdr:from>
    <xdr:to>
      <xdr:col>8</xdr:col>
      <xdr:colOff>683260</xdr:colOff>
      <xdr:row>62</xdr:row>
      <xdr:rowOff>593725</xdr:rowOff>
    </xdr:to>
    <xdr:pic>
      <xdr:nvPicPr>
        <xdr:cNvPr id="102" name="图片 101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5303520" y="40363140"/>
          <a:ext cx="627380" cy="536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21590</xdr:colOff>
      <xdr:row>74</xdr:row>
      <xdr:rowOff>727710</xdr:rowOff>
    </xdr:from>
    <xdr:to>
      <xdr:col>8</xdr:col>
      <xdr:colOff>717550</xdr:colOff>
      <xdr:row>74</xdr:row>
      <xdr:rowOff>1253490</xdr:rowOff>
    </xdr:to>
    <xdr:pic>
      <xdr:nvPicPr>
        <xdr:cNvPr id="104" name="图片 103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5269230" y="48437800"/>
          <a:ext cx="695960" cy="525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61595</xdr:colOff>
      <xdr:row>75</xdr:row>
      <xdr:rowOff>510540</xdr:rowOff>
    </xdr:from>
    <xdr:to>
      <xdr:col>8</xdr:col>
      <xdr:colOff>677545</xdr:colOff>
      <xdr:row>75</xdr:row>
      <xdr:rowOff>1052195</xdr:rowOff>
    </xdr:to>
    <xdr:pic>
      <xdr:nvPicPr>
        <xdr:cNvPr id="105" name="图片 104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5309235" y="50278030"/>
          <a:ext cx="615950" cy="541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</xdr:colOff>
      <xdr:row>69</xdr:row>
      <xdr:rowOff>57150</xdr:rowOff>
    </xdr:from>
    <xdr:to>
      <xdr:col>8</xdr:col>
      <xdr:colOff>683260</xdr:colOff>
      <xdr:row>69</xdr:row>
      <xdr:rowOff>593725</xdr:rowOff>
    </xdr:to>
    <xdr:pic>
      <xdr:nvPicPr>
        <xdr:cNvPr id="108" name="图片 107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5303520" y="44612560"/>
          <a:ext cx="627380" cy="536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</xdr:colOff>
      <xdr:row>73</xdr:row>
      <xdr:rowOff>57150</xdr:rowOff>
    </xdr:from>
    <xdr:to>
      <xdr:col>8</xdr:col>
      <xdr:colOff>683260</xdr:colOff>
      <xdr:row>73</xdr:row>
      <xdr:rowOff>593725</xdr:rowOff>
    </xdr:to>
    <xdr:pic>
      <xdr:nvPicPr>
        <xdr:cNvPr id="109" name="图片 108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5303520" y="47094140"/>
          <a:ext cx="627380" cy="536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47625</xdr:colOff>
      <xdr:row>59</xdr:row>
      <xdr:rowOff>31750</xdr:rowOff>
    </xdr:from>
    <xdr:to>
      <xdr:col>8</xdr:col>
      <xdr:colOff>690880</xdr:colOff>
      <xdr:row>59</xdr:row>
      <xdr:rowOff>528955</xdr:rowOff>
    </xdr:to>
    <xdr:pic>
      <xdr:nvPicPr>
        <xdr:cNvPr id="111" name="图片 110"/>
        <xdr:cNvPicPr>
          <a:picLocks noChangeAspect="1"/>
        </xdr:cNvPicPr>
      </xdr:nvPicPr>
      <xdr:blipFill>
        <a:blip r:embed="rId21" cstate="print"/>
        <a:stretch>
          <a:fillRect/>
        </a:stretch>
      </xdr:blipFill>
      <xdr:spPr>
        <a:xfrm>
          <a:off x="5295265" y="37682170"/>
          <a:ext cx="643255" cy="4972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32385</xdr:colOff>
      <xdr:row>24</xdr:row>
      <xdr:rowOff>128905</xdr:rowOff>
    </xdr:from>
    <xdr:to>
      <xdr:col>8</xdr:col>
      <xdr:colOff>706120</xdr:colOff>
      <xdr:row>24</xdr:row>
      <xdr:rowOff>563245</xdr:rowOff>
    </xdr:to>
    <xdr:pic>
      <xdr:nvPicPr>
        <xdr:cNvPr id="116" name="图片 115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5280025" y="15103475"/>
          <a:ext cx="673735" cy="434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32385</xdr:colOff>
      <xdr:row>40</xdr:row>
      <xdr:rowOff>128905</xdr:rowOff>
    </xdr:from>
    <xdr:to>
      <xdr:col>8</xdr:col>
      <xdr:colOff>706120</xdr:colOff>
      <xdr:row>40</xdr:row>
      <xdr:rowOff>563245</xdr:rowOff>
    </xdr:to>
    <xdr:pic>
      <xdr:nvPicPr>
        <xdr:cNvPr id="117" name="图片 116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5280025" y="25814655"/>
          <a:ext cx="673735" cy="434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32385</xdr:colOff>
      <xdr:row>80</xdr:row>
      <xdr:rowOff>128905</xdr:rowOff>
    </xdr:from>
    <xdr:to>
      <xdr:col>8</xdr:col>
      <xdr:colOff>706120</xdr:colOff>
      <xdr:row>80</xdr:row>
      <xdr:rowOff>563245</xdr:rowOff>
    </xdr:to>
    <xdr:pic>
      <xdr:nvPicPr>
        <xdr:cNvPr id="118" name="图片 117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5280025" y="56146065"/>
          <a:ext cx="673735" cy="434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32385</xdr:colOff>
      <xdr:row>67</xdr:row>
      <xdr:rowOff>128905</xdr:rowOff>
    </xdr:from>
    <xdr:to>
      <xdr:col>8</xdr:col>
      <xdr:colOff>706120</xdr:colOff>
      <xdr:row>67</xdr:row>
      <xdr:rowOff>563245</xdr:rowOff>
    </xdr:to>
    <xdr:pic>
      <xdr:nvPicPr>
        <xdr:cNvPr id="119" name="图片 118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5280025" y="43743245"/>
          <a:ext cx="673735" cy="434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193040</xdr:colOff>
      <xdr:row>12</xdr:row>
      <xdr:rowOff>8255</xdr:rowOff>
    </xdr:from>
    <xdr:to>
      <xdr:col>8</xdr:col>
      <xdr:colOff>596900</xdr:colOff>
      <xdr:row>12</xdr:row>
      <xdr:rowOff>514985</xdr:rowOff>
    </xdr:to>
    <xdr:pic>
      <xdr:nvPicPr>
        <xdr:cNvPr id="120" name="图片 119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5440680" y="7000875"/>
          <a:ext cx="403860" cy="506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175895</xdr:colOff>
      <xdr:row>31</xdr:row>
      <xdr:rowOff>22225</xdr:rowOff>
    </xdr:from>
    <xdr:to>
      <xdr:col>8</xdr:col>
      <xdr:colOff>667385</xdr:colOff>
      <xdr:row>31</xdr:row>
      <xdr:rowOff>670560</xdr:rowOff>
    </xdr:to>
    <xdr:pic>
      <xdr:nvPicPr>
        <xdr:cNvPr id="121" name="图片 120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5423535" y="19641185"/>
          <a:ext cx="491490" cy="648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116205</xdr:colOff>
      <xdr:row>32</xdr:row>
      <xdr:rowOff>50800</xdr:rowOff>
    </xdr:from>
    <xdr:to>
      <xdr:col>8</xdr:col>
      <xdr:colOff>668020</xdr:colOff>
      <xdr:row>32</xdr:row>
      <xdr:rowOff>652145</xdr:rowOff>
    </xdr:to>
    <xdr:pic>
      <xdr:nvPicPr>
        <xdr:cNvPr id="122" name="图片 121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5363845" y="20370165"/>
          <a:ext cx="551815" cy="601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84455</xdr:colOff>
      <xdr:row>33</xdr:row>
      <xdr:rowOff>29845</xdr:rowOff>
    </xdr:from>
    <xdr:to>
      <xdr:col>8</xdr:col>
      <xdr:colOff>655955</xdr:colOff>
      <xdr:row>33</xdr:row>
      <xdr:rowOff>653415</xdr:rowOff>
    </xdr:to>
    <xdr:pic>
      <xdr:nvPicPr>
        <xdr:cNvPr id="123" name="图片 122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5332095" y="21049615"/>
          <a:ext cx="57150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11</xdr:col>
      <xdr:colOff>10160</xdr:colOff>
      <xdr:row>11</xdr:row>
      <xdr:rowOff>457200</xdr:rowOff>
    </xdr:to>
    <xdr:pic>
      <xdr:nvPicPr>
        <xdr:cNvPr id="124" name="图片 123"/>
        <xdr:cNvPicPr>
          <a:picLocks noChangeAspect="1"/>
        </xdr:cNvPicPr>
      </xdr:nvPicPr>
      <xdr:blipFill>
        <a:blip r:embed="rId34" r:link="rId3" cstate="print"/>
        <a:stretch>
          <a:fillRect/>
        </a:stretch>
      </xdr:blipFill>
      <xdr:spPr>
        <a:xfrm>
          <a:off x="10667365" y="6383020"/>
          <a:ext cx="695960" cy="457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</xdr:colOff>
      <xdr:row>16</xdr:row>
      <xdr:rowOff>15875</xdr:rowOff>
    </xdr:from>
    <xdr:to>
      <xdr:col>8</xdr:col>
      <xdr:colOff>688975</xdr:colOff>
      <xdr:row>16</xdr:row>
      <xdr:rowOff>434975</xdr:rowOff>
    </xdr:to>
    <xdr:pic>
      <xdr:nvPicPr>
        <xdr:cNvPr id="130" name="图片 129"/>
        <xdr:cNvPicPr>
          <a:picLocks noChangeAspect="1"/>
        </xdr:cNvPicPr>
      </xdr:nvPicPr>
      <xdr:blipFill>
        <a:blip r:embed="rId10" r:link="rId3" cstate="print"/>
        <a:stretch>
          <a:fillRect/>
        </a:stretch>
      </xdr:blipFill>
      <xdr:spPr>
        <a:xfrm>
          <a:off x="5297805" y="9308465"/>
          <a:ext cx="638810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128270</xdr:colOff>
      <xdr:row>47</xdr:row>
      <xdr:rowOff>15240</xdr:rowOff>
    </xdr:from>
    <xdr:to>
      <xdr:col>8</xdr:col>
      <xdr:colOff>534670</xdr:colOff>
      <xdr:row>47</xdr:row>
      <xdr:rowOff>582930</xdr:rowOff>
    </xdr:to>
    <xdr:pic>
      <xdr:nvPicPr>
        <xdr:cNvPr id="133" name="图片 132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5375910" y="29767530"/>
          <a:ext cx="40640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</xdr:colOff>
      <xdr:row>71</xdr:row>
      <xdr:rowOff>224155</xdr:rowOff>
    </xdr:from>
    <xdr:to>
      <xdr:col>8</xdr:col>
      <xdr:colOff>688975</xdr:colOff>
      <xdr:row>71</xdr:row>
      <xdr:rowOff>643255</xdr:rowOff>
    </xdr:to>
    <xdr:pic>
      <xdr:nvPicPr>
        <xdr:cNvPr id="134" name="图片 133"/>
        <xdr:cNvPicPr>
          <a:picLocks noChangeAspect="1"/>
        </xdr:cNvPicPr>
      </xdr:nvPicPr>
      <xdr:blipFill>
        <a:blip r:embed="rId10" r:link="rId3" cstate="print"/>
        <a:stretch>
          <a:fillRect/>
        </a:stretch>
      </xdr:blipFill>
      <xdr:spPr>
        <a:xfrm>
          <a:off x="5297805" y="46305470"/>
          <a:ext cx="638810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164465</xdr:colOff>
      <xdr:row>79</xdr:row>
      <xdr:rowOff>109220</xdr:rowOff>
    </xdr:from>
    <xdr:to>
      <xdr:col>8</xdr:col>
      <xdr:colOff>574675</xdr:colOff>
      <xdr:row>79</xdr:row>
      <xdr:rowOff>690880</xdr:rowOff>
    </xdr:to>
    <xdr:pic>
      <xdr:nvPicPr>
        <xdr:cNvPr id="135" name="图片 134"/>
        <xdr:cNvPicPr>
          <a:picLocks noChangeAspect="1"/>
        </xdr:cNvPicPr>
      </xdr:nvPicPr>
      <xdr:blipFill>
        <a:blip r:embed="rId2" r:link="rId3" cstate="print"/>
        <a:stretch>
          <a:fillRect/>
        </a:stretch>
      </xdr:blipFill>
      <xdr:spPr>
        <a:xfrm>
          <a:off x="5412105" y="55288180"/>
          <a:ext cx="410210" cy="5816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0048;&#23665;&#22025;&#24030;&#38182;&#27743;&#23486;&#39302;&#24067;&#33609;&#25253;&#20215;&#3492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20048;&#23665;&#22025;&#24030;&#23458;&#25151;&#26131;&#32791;&#21697;&#28165;&#21333;.4.21(&#38182;&#27743;&#28070;&#33538;&#65289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20048;&#23665;&#22025;&#24030;&#23458;&#25151;&#28165;&#21333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20048;&#23665;&#22025;&#24030;&#24202;&#22443;&#25253;&#20215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&#20048;&#23665;&#22025;&#24030;&#39184;&#20855;&#28165;&#2133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&#22823;&#22530;&#29289;&#36164;&#28165;&#21333;&#65288;&#38182;&#27743;&#28070;&#33538;&#65289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客房布草配置方案"/>
    </sheetNames>
    <sheetDataSet>
      <sheetData sheetId="0">
        <row r="29">
          <cell r="H29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</sheetNames>
    <sheetDataSet>
      <sheetData sheetId="0">
        <row r="30">
          <cell r="I30">
            <v>255240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汇总表"/>
      <sheetName val="电器类"/>
      <sheetName val="工作车、吸尘器"/>
      <sheetName val="药水药剂"/>
      <sheetName val="房务部杂件"/>
    </sheetNames>
    <sheetDataSet>
      <sheetData sheetId="0">
        <row r="7">
          <cell r="C7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45">
          <cell r="F45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汇总表"/>
      <sheetName val="包间用具"/>
      <sheetName val="宴会厅用具"/>
      <sheetName val="自助餐厅用具"/>
      <sheetName val="大堂吧用具"/>
      <sheetName val="厨房杂件"/>
      <sheetName val="餐饮桌布"/>
      <sheetName val="茶坊用品、会议室"/>
      <sheetName val="宴会家具"/>
      <sheetName val="早餐厅摆件"/>
      <sheetName val="酒吧用具"/>
      <sheetName val="杂件"/>
    </sheetNames>
    <sheetDataSet>
      <sheetData sheetId="0">
        <row r="16">
          <cell r="E16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大堂用品"/>
    </sheetNames>
    <sheetDataSet>
      <sheetData sheetId="0">
        <row r="19">
          <cell r="H19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95"/>
  <sheetViews>
    <sheetView zoomScale="85" zoomScaleNormal="85" workbookViewId="0">
      <pane ySplit="2" topLeftCell="A180" activePane="bottomLeft" state="frozen"/>
      <selection/>
      <selection pane="bottomLeft" activeCell="J200" sqref="J200"/>
    </sheetView>
  </sheetViews>
  <sheetFormatPr defaultColWidth="9" defaultRowHeight="13.5"/>
  <cols>
    <col min="1" max="1" width="4.5" style="4" customWidth="1"/>
    <col min="2" max="2" width="14.125" style="5" customWidth="1"/>
    <col min="3" max="3" width="13.7583333333333" style="5" customWidth="1"/>
    <col min="4" max="4" width="4.875" style="4" customWidth="1"/>
    <col min="5" max="5" width="4.625" style="4" customWidth="1"/>
    <col min="6" max="6" width="7" style="4" customWidth="1"/>
    <col min="7" max="7" width="8.25833333333333" style="4" customWidth="1"/>
    <col min="8" max="8" width="12.8166666666667" style="4"/>
    <col min="9" max="9" width="10.625" style="4" customWidth="1"/>
    <col min="10" max="10" width="60.5" style="4" customWidth="1"/>
    <col min="11" max="11" width="27.9333333333333" style="1" customWidth="1"/>
    <col min="12" max="12" width="13.525" style="1" customWidth="1"/>
    <col min="13" max="16384" width="9" style="1"/>
  </cols>
  <sheetData>
    <row r="1" ht="33" customHeight="1" spans="1:10">
      <c r="A1" s="6" t="s">
        <v>0</v>
      </c>
      <c r="B1" s="6"/>
      <c r="C1" s="6"/>
      <c r="D1" s="6"/>
      <c r="E1" s="6"/>
      <c r="F1" s="6"/>
      <c r="G1" s="6"/>
      <c r="H1" s="6"/>
      <c r="I1" s="6"/>
      <c r="J1" s="13"/>
    </row>
    <row r="2" s="2" customFormat="1" ht="23.1" customHeight="1" spans="1:10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</row>
    <row r="3" s="2" customFormat="1" ht="23.1" customHeight="1" spans="1:10">
      <c r="A3" s="7" t="s">
        <v>11</v>
      </c>
      <c r="B3" s="8"/>
      <c r="C3" s="8"/>
      <c r="D3" s="7"/>
      <c r="E3" s="7"/>
      <c r="F3" s="7"/>
      <c r="G3" s="7"/>
      <c r="H3" s="7"/>
      <c r="I3" s="7"/>
      <c r="J3" s="7"/>
    </row>
    <row r="4" ht="23.1" customHeight="1" spans="1:10">
      <c r="A4" s="7" t="s">
        <v>12</v>
      </c>
      <c r="B4" s="8"/>
      <c r="C4" s="8"/>
      <c r="D4" s="9"/>
      <c r="E4" s="9"/>
      <c r="F4" s="9"/>
      <c r="G4" s="9"/>
      <c r="H4" s="9"/>
      <c r="I4" s="9"/>
      <c r="J4" s="9"/>
    </row>
    <row r="5" s="1" customFormat="1" ht="53" customHeight="1" spans="1:10">
      <c r="A5" s="9">
        <v>1</v>
      </c>
      <c r="B5" s="10" t="s">
        <v>13</v>
      </c>
      <c r="C5" s="10" t="s">
        <v>14</v>
      </c>
      <c r="D5" s="9">
        <v>3</v>
      </c>
      <c r="E5" s="9" t="s">
        <v>15</v>
      </c>
      <c r="F5" s="9" t="s">
        <v>16</v>
      </c>
      <c r="G5" s="11"/>
      <c r="H5" s="11">
        <f>G5*D5</f>
        <v>0</v>
      </c>
      <c r="I5" s="9"/>
      <c r="J5" s="10" t="s">
        <v>17</v>
      </c>
    </row>
    <row r="6" ht="48" customHeight="1" spans="1:10">
      <c r="A6" s="9">
        <v>2</v>
      </c>
      <c r="B6" s="10" t="s">
        <v>18</v>
      </c>
      <c r="C6" s="10" t="s">
        <v>19</v>
      </c>
      <c r="D6" s="9">
        <v>10</v>
      </c>
      <c r="E6" s="9" t="s">
        <v>15</v>
      </c>
      <c r="F6" s="9" t="s">
        <v>20</v>
      </c>
      <c r="G6" s="11"/>
      <c r="H6" s="11">
        <f t="shared" ref="H6:H12" si="0">D6*G6</f>
        <v>0</v>
      </c>
      <c r="I6" s="9"/>
      <c r="J6" s="14" t="s">
        <v>21</v>
      </c>
    </row>
    <row r="7" s="1" customFormat="1" ht="48" customHeight="1" spans="1:10">
      <c r="A7" s="9">
        <v>3</v>
      </c>
      <c r="B7" s="10" t="s">
        <v>18</v>
      </c>
      <c r="C7" s="10" t="s">
        <v>22</v>
      </c>
      <c r="D7" s="9">
        <v>4</v>
      </c>
      <c r="E7" s="9" t="s">
        <v>15</v>
      </c>
      <c r="F7" s="9" t="s">
        <v>20</v>
      </c>
      <c r="G7" s="11"/>
      <c r="H7" s="11">
        <f t="shared" si="0"/>
        <v>0</v>
      </c>
      <c r="I7" s="9"/>
      <c r="J7" s="14" t="s">
        <v>21</v>
      </c>
    </row>
    <row r="8" s="1" customFormat="1" ht="80.1" customHeight="1" spans="1:10">
      <c r="A8" s="9">
        <v>4</v>
      </c>
      <c r="B8" s="10" t="s">
        <v>23</v>
      </c>
      <c r="C8" s="10" t="s">
        <v>24</v>
      </c>
      <c r="D8" s="9">
        <f>2.5*2.2*2.5</f>
        <v>13.75</v>
      </c>
      <c r="E8" s="9" t="s">
        <v>25</v>
      </c>
      <c r="F8" s="9" t="s">
        <v>26</v>
      </c>
      <c r="G8" s="11"/>
      <c r="H8" s="11">
        <f t="shared" si="0"/>
        <v>0</v>
      </c>
      <c r="I8" s="9"/>
      <c r="J8" s="10" t="s">
        <v>27</v>
      </c>
    </row>
    <row r="9" s="1" customFormat="1" ht="74.1" customHeight="1" spans="1:10">
      <c r="A9" s="9">
        <v>5</v>
      </c>
      <c r="B9" s="10" t="s">
        <v>28</v>
      </c>
      <c r="C9" s="10" t="s">
        <v>29</v>
      </c>
      <c r="D9" s="9">
        <f>3.2*2.2*2.5</f>
        <v>17.6</v>
      </c>
      <c r="E9" s="9" t="s">
        <v>25</v>
      </c>
      <c r="F9" s="9" t="s">
        <v>26</v>
      </c>
      <c r="G9" s="11"/>
      <c r="H9" s="11">
        <f t="shared" si="0"/>
        <v>0</v>
      </c>
      <c r="I9" s="9"/>
      <c r="J9" s="10" t="s">
        <v>30</v>
      </c>
    </row>
    <row r="10" s="1" customFormat="1" ht="75" customHeight="1" spans="1:10">
      <c r="A10" s="9">
        <v>6</v>
      </c>
      <c r="B10" s="10" t="s">
        <v>31</v>
      </c>
      <c r="C10" s="10" t="s">
        <v>32</v>
      </c>
      <c r="D10" s="9">
        <f>1.9*1.5*2.5</f>
        <v>7.125</v>
      </c>
      <c r="E10" s="9" t="s">
        <v>25</v>
      </c>
      <c r="F10" s="9" t="s">
        <v>26</v>
      </c>
      <c r="G10" s="11"/>
      <c r="H10" s="11">
        <f t="shared" si="0"/>
        <v>0</v>
      </c>
      <c r="I10" s="9"/>
      <c r="J10" s="10" t="s">
        <v>30</v>
      </c>
    </row>
    <row r="11" ht="49.15" customHeight="1" spans="1:10">
      <c r="A11" s="9">
        <v>7</v>
      </c>
      <c r="B11" s="10" t="s">
        <v>33</v>
      </c>
      <c r="C11" s="10" t="s">
        <v>34</v>
      </c>
      <c r="D11" s="9">
        <v>1</v>
      </c>
      <c r="E11" s="9" t="s">
        <v>15</v>
      </c>
      <c r="F11" s="9" t="s">
        <v>20</v>
      </c>
      <c r="G11" s="11"/>
      <c r="H11" s="11">
        <f t="shared" si="0"/>
        <v>0</v>
      </c>
      <c r="I11" s="9"/>
      <c r="J11" s="14" t="s">
        <v>35</v>
      </c>
    </row>
    <row r="12" s="1" customFormat="1" ht="55.15" customHeight="1" spans="1:10">
      <c r="A12" s="9">
        <v>8</v>
      </c>
      <c r="B12" s="10" t="s">
        <v>36</v>
      </c>
      <c r="C12" s="10" t="s">
        <v>37</v>
      </c>
      <c r="D12" s="9">
        <v>1</v>
      </c>
      <c r="E12" s="9" t="s">
        <v>15</v>
      </c>
      <c r="F12" s="9" t="s">
        <v>20</v>
      </c>
      <c r="G12" s="11"/>
      <c r="H12" s="11">
        <f>G12*D12</f>
        <v>0</v>
      </c>
      <c r="I12" s="9"/>
      <c r="J12" s="14" t="s">
        <v>38</v>
      </c>
    </row>
    <row r="13" s="1" customFormat="1" ht="45" customHeight="1" spans="1:10">
      <c r="A13" s="9">
        <v>9</v>
      </c>
      <c r="B13" s="10" t="s">
        <v>39</v>
      </c>
      <c r="C13" s="10" t="s">
        <v>40</v>
      </c>
      <c r="D13" s="9">
        <v>1</v>
      </c>
      <c r="E13" s="9" t="s">
        <v>15</v>
      </c>
      <c r="F13" s="9" t="s">
        <v>41</v>
      </c>
      <c r="G13" s="11"/>
      <c r="H13" s="11">
        <f t="shared" ref="H13:H17" si="1">D13*G13</f>
        <v>0</v>
      </c>
      <c r="I13" s="9"/>
      <c r="J13" s="14" t="s">
        <v>42</v>
      </c>
    </row>
    <row r="14" ht="20.1" customHeight="1" spans="1:10">
      <c r="A14" s="7" t="s">
        <v>43</v>
      </c>
      <c r="B14" s="8"/>
      <c r="C14" s="10"/>
      <c r="D14" s="9"/>
      <c r="E14" s="9"/>
      <c r="F14" s="9"/>
      <c r="G14" s="11"/>
      <c r="H14" s="11"/>
      <c r="I14" s="9"/>
      <c r="J14" s="9"/>
    </row>
    <row r="15" s="1" customFormat="1" ht="53" customHeight="1" spans="1:10">
      <c r="A15" s="9">
        <v>10</v>
      </c>
      <c r="B15" s="10" t="s">
        <v>13</v>
      </c>
      <c r="C15" s="10" t="s">
        <v>14</v>
      </c>
      <c r="D15" s="9">
        <v>3</v>
      </c>
      <c r="E15" s="9" t="s">
        <v>15</v>
      </c>
      <c r="F15" s="9" t="s">
        <v>16</v>
      </c>
      <c r="G15" s="11"/>
      <c r="H15" s="11">
        <f>G15*D15</f>
        <v>0</v>
      </c>
      <c r="I15" s="9"/>
      <c r="J15" s="10" t="s">
        <v>17</v>
      </c>
    </row>
    <row r="16" s="1" customFormat="1" ht="55.15" customHeight="1" spans="1:10">
      <c r="A16" s="9">
        <v>11</v>
      </c>
      <c r="B16" s="10" t="s">
        <v>44</v>
      </c>
      <c r="C16" s="10" t="s">
        <v>45</v>
      </c>
      <c r="D16" s="9">
        <v>1</v>
      </c>
      <c r="E16" s="9" t="s">
        <v>15</v>
      </c>
      <c r="F16" s="9" t="s">
        <v>20</v>
      </c>
      <c r="G16" s="11"/>
      <c r="H16" s="11">
        <f t="shared" si="1"/>
        <v>0</v>
      </c>
      <c r="I16" s="9"/>
      <c r="J16" s="14" t="s">
        <v>38</v>
      </c>
    </row>
    <row r="17" s="1" customFormat="1" ht="55.15" customHeight="1" spans="1:10">
      <c r="A17" s="9">
        <v>12</v>
      </c>
      <c r="B17" s="10" t="s">
        <v>46</v>
      </c>
      <c r="C17" s="10" t="s">
        <v>47</v>
      </c>
      <c r="D17" s="9">
        <v>1</v>
      </c>
      <c r="E17" s="9" t="s">
        <v>48</v>
      </c>
      <c r="F17" s="9" t="s">
        <v>20</v>
      </c>
      <c r="G17" s="11"/>
      <c r="H17" s="11">
        <f t="shared" si="1"/>
        <v>0</v>
      </c>
      <c r="I17" s="9"/>
      <c r="J17" s="14" t="s">
        <v>49</v>
      </c>
    </row>
    <row r="18" s="1" customFormat="1" ht="55.15" customHeight="1" spans="1:10">
      <c r="A18" s="9">
        <v>13</v>
      </c>
      <c r="B18" s="10" t="s">
        <v>50</v>
      </c>
      <c r="C18" s="10" t="s">
        <v>51</v>
      </c>
      <c r="D18" s="9">
        <v>2</v>
      </c>
      <c r="E18" s="9" t="s">
        <v>15</v>
      </c>
      <c r="F18" s="9" t="s">
        <v>20</v>
      </c>
      <c r="G18" s="11"/>
      <c r="H18" s="11">
        <f t="shared" ref="H18:H22" si="2">D18*G18</f>
        <v>0</v>
      </c>
      <c r="I18" s="9"/>
      <c r="J18" s="14" t="s">
        <v>38</v>
      </c>
    </row>
    <row r="19" s="1" customFormat="1" ht="44.1" customHeight="1" spans="1:10">
      <c r="A19" s="9">
        <v>14</v>
      </c>
      <c r="B19" s="10" t="s">
        <v>46</v>
      </c>
      <c r="C19" s="10" t="s">
        <v>52</v>
      </c>
      <c r="D19" s="9">
        <v>1</v>
      </c>
      <c r="E19" s="9" t="s">
        <v>15</v>
      </c>
      <c r="F19" s="9" t="s">
        <v>20</v>
      </c>
      <c r="G19" s="11"/>
      <c r="H19" s="11">
        <f t="shared" si="2"/>
        <v>0</v>
      </c>
      <c r="I19" s="9"/>
      <c r="J19" s="14" t="s">
        <v>53</v>
      </c>
    </row>
    <row r="20" ht="55.15" customHeight="1" spans="1:10">
      <c r="A20" s="9">
        <v>15</v>
      </c>
      <c r="B20" s="10" t="s">
        <v>54</v>
      </c>
      <c r="C20" s="10" t="s">
        <v>22</v>
      </c>
      <c r="D20" s="9">
        <v>2</v>
      </c>
      <c r="E20" s="9" t="s">
        <v>15</v>
      </c>
      <c r="F20" s="9" t="s">
        <v>20</v>
      </c>
      <c r="G20" s="11"/>
      <c r="H20" s="11">
        <f t="shared" si="2"/>
        <v>0</v>
      </c>
      <c r="I20" s="9"/>
      <c r="J20" s="14" t="s">
        <v>55</v>
      </c>
    </row>
    <row r="21" s="1" customFormat="1" ht="44.1" customHeight="1" spans="1:10">
      <c r="A21" s="9">
        <v>16</v>
      </c>
      <c r="B21" s="10" t="s">
        <v>46</v>
      </c>
      <c r="C21" s="10" t="s">
        <v>56</v>
      </c>
      <c r="D21" s="9">
        <v>1</v>
      </c>
      <c r="E21" s="9" t="s">
        <v>15</v>
      </c>
      <c r="F21" s="9" t="s">
        <v>20</v>
      </c>
      <c r="G21" s="11"/>
      <c r="H21" s="11">
        <f t="shared" si="2"/>
        <v>0</v>
      </c>
      <c r="I21" s="9"/>
      <c r="J21" s="14" t="s">
        <v>53</v>
      </c>
    </row>
    <row r="22" s="1" customFormat="1" ht="44.1" customHeight="1" spans="1:10">
      <c r="A22" s="9">
        <v>17</v>
      </c>
      <c r="B22" s="10" t="s">
        <v>46</v>
      </c>
      <c r="C22" s="10" t="s">
        <v>57</v>
      </c>
      <c r="D22" s="9">
        <v>2</v>
      </c>
      <c r="E22" s="9" t="s">
        <v>15</v>
      </c>
      <c r="F22" s="9" t="s">
        <v>20</v>
      </c>
      <c r="G22" s="11"/>
      <c r="H22" s="11">
        <f t="shared" si="2"/>
        <v>0</v>
      </c>
      <c r="I22" s="9"/>
      <c r="J22" s="14" t="s">
        <v>53</v>
      </c>
    </row>
    <row r="23" ht="48" customHeight="1" spans="1:10">
      <c r="A23" s="9">
        <v>18</v>
      </c>
      <c r="B23" s="10" t="s">
        <v>58</v>
      </c>
      <c r="C23" s="10" t="s">
        <v>59</v>
      </c>
      <c r="D23" s="9">
        <v>1</v>
      </c>
      <c r="E23" s="9" t="s">
        <v>15</v>
      </c>
      <c r="F23" s="9" t="s">
        <v>60</v>
      </c>
      <c r="G23" s="11"/>
      <c r="H23" s="11">
        <f t="shared" ref="H23:H27" si="3">D23*G23</f>
        <v>0</v>
      </c>
      <c r="I23" s="9"/>
      <c r="J23" s="14" t="s">
        <v>61</v>
      </c>
    </row>
    <row r="24" s="1" customFormat="1" ht="42" customHeight="1" spans="1:10">
      <c r="A24" s="9">
        <v>19</v>
      </c>
      <c r="B24" s="10" t="s">
        <v>62</v>
      </c>
      <c r="C24" s="10" t="s">
        <v>63</v>
      </c>
      <c r="D24" s="9">
        <v>1</v>
      </c>
      <c r="E24" s="9" t="s">
        <v>15</v>
      </c>
      <c r="F24" s="9" t="s">
        <v>20</v>
      </c>
      <c r="G24" s="11"/>
      <c r="H24" s="11">
        <f t="shared" si="3"/>
        <v>0</v>
      </c>
      <c r="I24" s="9"/>
      <c r="J24" s="14" t="s">
        <v>64</v>
      </c>
    </row>
    <row r="25" s="1" customFormat="1" ht="42" customHeight="1" spans="1:10">
      <c r="A25" s="9">
        <v>20</v>
      </c>
      <c r="B25" s="10" t="s">
        <v>62</v>
      </c>
      <c r="C25" s="10" t="s">
        <v>65</v>
      </c>
      <c r="D25" s="9">
        <v>1</v>
      </c>
      <c r="E25" s="9" t="s">
        <v>15</v>
      </c>
      <c r="F25" s="9" t="s">
        <v>20</v>
      </c>
      <c r="G25" s="11"/>
      <c r="H25" s="11">
        <f t="shared" si="3"/>
        <v>0</v>
      </c>
      <c r="I25" s="9"/>
      <c r="J25" s="14" t="s">
        <v>64</v>
      </c>
    </row>
    <row r="26" s="1" customFormat="1" ht="42" customHeight="1" spans="1:10">
      <c r="A26" s="9">
        <v>21</v>
      </c>
      <c r="B26" s="10" t="s">
        <v>62</v>
      </c>
      <c r="C26" s="10" t="s">
        <v>66</v>
      </c>
      <c r="D26" s="9">
        <v>2</v>
      </c>
      <c r="E26" s="9" t="s">
        <v>15</v>
      </c>
      <c r="F26" s="9" t="s">
        <v>20</v>
      </c>
      <c r="G26" s="11"/>
      <c r="H26" s="11">
        <f t="shared" si="3"/>
        <v>0</v>
      </c>
      <c r="I26" s="9"/>
      <c r="J26" s="14" t="s">
        <v>64</v>
      </c>
    </row>
    <row r="27" s="1" customFormat="1" ht="42" customHeight="1" spans="1:10">
      <c r="A27" s="9">
        <v>22</v>
      </c>
      <c r="B27" s="10" t="s">
        <v>62</v>
      </c>
      <c r="C27" s="10" t="s">
        <v>67</v>
      </c>
      <c r="D27" s="9">
        <v>1</v>
      </c>
      <c r="E27" s="9" t="s">
        <v>15</v>
      </c>
      <c r="F27" s="9" t="s">
        <v>20</v>
      </c>
      <c r="G27" s="11"/>
      <c r="H27" s="11">
        <f t="shared" si="3"/>
        <v>0</v>
      </c>
      <c r="I27" s="9"/>
      <c r="J27" s="14" t="s">
        <v>64</v>
      </c>
    </row>
    <row r="28" s="1" customFormat="1" ht="42" customHeight="1" spans="1:10">
      <c r="A28" s="9">
        <v>23</v>
      </c>
      <c r="B28" s="12" t="s">
        <v>68</v>
      </c>
      <c r="C28" s="12" t="s">
        <v>69</v>
      </c>
      <c r="D28" s="9">
        <v>1</v>
      </c>
      <c r="E28" s="9" t="s">
        <v>15</v>
      </c>
      <c r="F28" s="9" t="s">
        <v>70</v>
      </c>
      <c r="G28" s="11"/>
      <c r="H28" s="11">
        <f t="shared" ref="H28:H33" si="4">D28*G28</f>
        <v>0</v>
      </c>
      <c r="I28" s="9"/>
      <c r="J28" s="10" t="s">
        <v>71</v>
      </c>
    </row>
    <row r="29" s="1" customFormat="1" ht="42" customHeight="1" spans="1:10">
      <c r="A29" s="9">
        <v>24</v>
      </c>
      <c r="B29" s="12" t="s">
        <v>72</v>
      </c>
      <c r="C29" s="12" t="s">
        <v>73</v>
      </c>
      <c r="D29" s="9">
        <v>1</v>
      </c>
      <c r="E29" s="9" t="s">
        <v>74</v>
      </c>
      <c r="F29" s="9" t="s">
        <v>20</v>
      </c>
      <c r="G29" s="11"/>
      <c r="H29" s="11">
        <f t="shared" si="4"/>
        <v>0</v>
      </c>
      <c r="I29" s="9"/>
      <c r="J29" s="10"/>
    </row>
    <row r="30" ht="20.1" customHeight="1" spans="1:10">
      <c r="A30" s="7" t="s">
        <v>75</v>
      </c>
      <c r="B30" s="8"/>
      <c r="C30" s="10"/>
      <c r="D30" s="9"/>
      <c r="E30" s="9"/>
      <c r="F30" s="9"/>
      <c r="G30" s="11"/>
      <c r="H30" s="11"/>
      <c r="I30" s="9"/>
      <c r="J30" s="9"/>
    </row>
    <row r="31" s="1" customFormat="1" ht="53" customHeight="1" spans="1:10">
      <c r="A31" s="9">
        <v>25</v>
      </c>
      <c r="B31" s="10" t="s">
        <v>13</v>
      </c>
      <c r="C31" s="10" t="s">
        <v>14</v>
      </c>
      <c r="D31" s="9">
        <v>1</v>
      </c>
      <c r="E31" s="9" t="s">
        <v>15</v>
      </c>
      <c r="F31" s="9" t="s">
        <v>16</v>
      </c>
      <c r="G31" s="11"/>
      <c r="H31" s="11">
        <f>G31*D31</f>
        <v>0</v>
      </c>
      <c r="I31" s="9"/>
      <c r="J31" s="10" t="s">
        <v>17</v>
      </c>
    </row>
    <row r="32" s="1" customFormat="1" ht="55.15" customHeight="1" spans="1:10">
      <c r="A32" s="9">
        <v>26</v>
      </c>
      <c r="B32" s="10" t="s">
        <v>76</v>
      </c>
      <c r="C32" s="10" t="s">
        <v>77</v>
      </c>
      <c r="D32" s="9">
        <v>1</v>
      </c>
      <c r="E32" s="9" t="s">
        <v>15</v>
      </c>
      <c r="F32" s="9" t="s">
        <v>20</v>
      </c>
      <c r="G32" s="11"/>
      <c r="H32" s="11">
        <f t="shared" si="4"/>
        <v>0</v>
      </c>
      <c r="I32" s="9"/>
      <c r="J32" s="14" t="s">
        <v>78</v>
      </c>
    </row>
    <row r="33" s="1" customFormat="1" ht="55.15" customHeight="1" spans="1:10">
      <c r="A33" s="9">
        <v>27</v>
      </c>
      <c r="B33" s="10" t="s">
        <v>79</v>
      </c>
      <c r="C33" s="10" t="s">
        <v>80</v>
      </c>
      <c r="D33" s="9">
        <v>1</v>
      </c>
      <c r="E33" s="9" t="s">
        <v>15</v>
      </c>
      <c r="F33" s="9" t="s">
        <v>20</v>
      </c>
      <c r="G33" s="11"/>
      <c r="H33" s="11">
        <f t="shared" si="4"/>
        <v>0</v>
      </c>
      <c r="I33" s="9"/>
      <c r="J33" s="14" t="s">
        <v>64</v>
      </c>
    </row>
    <row r="34" ht="55.15" customHeight="1" spans="1:10">
      <c r="A34" s="9">
        <v>28</v>
      </c>
      <c r="B34" s="10" t="s">
        <v>81</v>
      </c>
      <c r="C34" s="10" t="s">
        <v>82</v>
      </c>
      <c r="D34" s="9">
        <v>1</v>
      </c>
      <c r="E34" s="9" t="s">
        <v>15</v>
      </c>
      <c r="F34" s="9" t="s">
        <v>20</v>
      </c>
      <c r="G34" s="11"/>
      <c r="H34" s="11">
        <f t="shared" ref="H34:H38" si="5">D34*G34</f>
        <v>0</v>
      </c>
      <c r="I34" s="9"/>
      <c r="J34" s="14" t="s">
        <v>83</v>
      </c>
    </row>
    <row r="35" ht="42" customHeight="1" spans="1:10">
      <c r="A35" s="9">
        <v>29</v>
      </c>
      <c r="B35" s="10" t="s">
        <v>84</v>
      </c>
      <c r="C35" s="10" t="s">
        <v>82</v>
      </c>
      <c r="D35" s="9">
        <v>1</v>
      </c>
      <c r="E35" s="9" t="s">
        <v>15</v>
      </c>
      <c r="F35" s="9" t="s">
        <v>20</v>
      </c>
      <c r="G35" s="11"/>
      <c r="H35" s="11">
        <f t="shared" si="5"/>
        <v>0</v>
      </c>
      <c r="I35" s="9"/>
      <c r="J35" s="10" t="s">
        <v>85</v>
      </c>
    </row>
    <row r="36" ht="42" customHeight="1" spans="1:10">
      <c r="A36" s="9">
        <v>30</v>
      </c>
      <c r="B36" s="10" t="s">
        <v>86</v>
      </c>
      <c r="C36" s="10" t="s">
        <v>87</v>
      </c>
      <c r="D36" s="9">
        <v>2</v>
      </c>
      <c r="E36" s="10" t="s">
        <v>15</v>
      </c>
      <c r="F36" s="10" t="s">
        <v>20</v>
      </c>
      <c r="G36" s="11"/>
      <c r="H36" s="11">
        <f t="shared" si="5"/>
        <v>0</v>
      </c>
      <c r="I36" s="10"/>
      <c r="J36" s="10" t="s">
        <v>88</v>
      </c>
    </row>
    <row r="37" ht="66" customHeight="1" spans="1:10">
      <c r="A37" s="9">
        <v>31</v>
      </c>
      <c r="B37" s="10" t="s">
        <v>89</v>
      </c>
      <c r="C37" s="10" t="s">
        <v>90</v>
      </c>
      <c r="D37" s="9">
        <v>2</v>
      </c>
      <c r="E37" s="9" t="s">
        <v>15</v>
      </c>
      <c r="F37" s="9" t="s">
        <v>91</v>
      </c>
      <c r="G37" s="11"/>
      <c r="H37" s="11">
        <f t="shared" si="5"/>
        <v>0</v>
      </c>
      <c r="I37" s="9"/>
      <c r="J37" s="14" t="s">
        <v>92</v>
      </c>
    </row>
    <row r="38" ht="66" customHeight="1" spans="1:10">
      <c r="A38" s="9">
        <v>32</v>
      </c>
      <c r="B38" s="10" t="s">
        <v>93</v>
      </c>
      <c r="C38" s="10" t="s">
        <v>94</v>
      </c>
      <c r="D38" s="9">
        <v>1</v>
      </c>
      <c r="E38" s="9" t="s">
        <v>15</v>
      </c>
      <c r="F38" s="9" t="s">
        <v>91</v>
      </c>
      <c r="G38" s="11"/>
      <c r="H38" s="11">
        <f t="shared" si="5"/>
        <v>0</v>
      </c>
      <c r="I38" s="9"/>
      <c r="J38" s="14" t="s">
        <v>95</v>
      </c>
    </row>
    <row r="39" ht="50.1" customHeight="1" spans="1:10">
      <c r="A39" s="9">
        <v>33</v>
      </c>
      <c r="B39" s="10" t="s">
        <v>96</v>
      </c>
      <c r="C39" s="10" t="s">
        <v>97</v>
      </c>
      <c r="D39" s="9">
        <v>1</v>
      </c>
      <c r="E39" s="9" t="s">
        <v>15</v>
      </c>
      <c r="F39" s="9" t="s">
        <v>98</v>
      </c>
      <c r="G39" s="11"/>
      <c r="H39" s="11">
        <f t="shared" ref="H39:H42" si="6">D39*G39</f>
        <v>0</v>
      </c>
      <c r="I39" s="9"/>
      <c r="J39" s="14" t="s">
        <v>99</v>
      </c>
    </row>
    <row r="40" ht="51" customHeight="1" spans="1:10">
      <c r="A40" s="9">
        <v>34</v>
      </c>
      <c r="B40" s="10" t="s">
        <v>100</v>
      </c>
      <c r="C40" s="10" t="s">
        <v>101</v>
      </c>
      <c r="D40" s="9">
        <v>1</v>
      </c>
      <c r="E40" s="9" t="s">
        <v>15</v>
      </c>
      <c r="F40" s="9" t="s">
        <v>98</v>
      </c>
      <c r="G40" s="11"/>
      <c r="H40" s="11">
        <f t="shared" si="6"/>
        <v>0</v>
      </c>
      <c r="I40" s="9"/>
      <c r="J40" s="14" t="s">
        <v>102</v>
      </c>
    </row>
    <row r="41" s="1" customFormat="1" ht="51" customHeight="1" spans="1:10">
      <c r="A41" s="9">
        <v>35</v>
      </c>
      <c r="B41" s="10" t="s">
        <v>103</v>
      </c>
      <c r="C41" s="10" t="s">
        <v>104</v>
      </c>
      <c r="D41" s="9">
        <v>1</v>
      </c>
      <c r="E41" s="9" t="s">
        <v>15</v>
      </c>
      <c r="F41" s="9" t="s">
        <v>98</v>
      </c>
      <c r="G41" s="11"/>
      <c r="H41" s="11">
        <f t="shared" si="6"/>
        <v>0</v>
      </c>
      <c r="I41" s="9"/>
      <c r="J41" s="14" t="s">
        <v>105</v>
      </c>
    </row>
    <row r="42" s="1" customFormat="1" ht="51" customHeight="1" spans="1:10">
      <c r="A42" s="9">
        <v>36</v>
      </c>
      <c r="B42" s="10" t="s">
        <v>106</v>
      </c>
      <c r="C42" s="10" t="s">
        <v>107</v>
      </c>
      <c r="D42" s="9">
        <v>1</v>
      </c>
      <c r="E42" s="9" t="s">
        <v>74</v>
      </c>
      <c r="F42" s="9" t="s">
        <v>20</v>
      </c>
      <c r="G42" s="11"/>
      <c r="H42" s="11">
        <f t="shared" si="6"/>
        <v>0</v>
      </c>
      <c r="I42" s="9"/>
      <c r="J42" s="10" t="s">
        <v>108</v>
      </c>
    </row>
    <row r="43" ht="51" customHeight="1" spans="1:10">
      <c r="A43" s="9">
        <v>37</v>
      </c>
      <c r="B43" s="10" t="s">
        <v>109</v>
      </c>
      <c r="C43" s="10" t="s">
        <v>110</v>
      </c>
      <c r="D43" s="9">
        <v>1</v>
      </c>
      <c r="E43" s="9" t="s">
        <v>15</v>
      </c>
      <c r="F43" s="9" t="s">
        <v>98</v>
      </c>
      <c r="G43" s="11"/>
      <c r="H43" s="11">
        <f t="shared" ref="H43:H50" si="7">D43*G43</f>
        <v>0</v>
      </c>
      <c r="I43" s="9"/>
      <c r="J43" s="14" t="s">
        <v>111</v>
      </c>
    </row>
    <row r="44" ht="68" customHeight="1" spans="1:10">
      <c r="A44" s="9">
        <v>38</v>
      </c>
      <c r="B44" s="10" t="s">
        <v>112</v>
      </c>
      <c r="C44" s="10" t="s">
        <v>113</v>
      </c>
      <c r="D44" s="9">
        <v>1</v>
      </c>
      <c r="E44" s="9" t="s">
        <v>15</v>
      </c>
      <c r="F44" s="9" t="s">
        <v>98</v>
      </c>
      <c r="G44" s="11"/>
      <c r="H44" s="11">
        <f t="shared" si="7"/>
        <v>0</v>
      </c>
      <c r="I44" s="9"/>
      <c r="J44" s="14" t="s">
        <v>114</v>
      </c>
    </row>
    <row r="45" s="1" customFormat="1" ht="48" customHeight="1" spans="1:10">
      <c r="A45" s="9">
        <v>39</v>
      </c>
      <c r="B45" s="10" t="s">
        <v>115</v>
      </c>
      <c r="C45" s="10" t="s">
        <v>116</v>
      </c>
      <c r="D45" s="9">
        <v>1</v>
      </c>
      <c r="E45" s="9" t="s">
        <v>15</v>
      </c>
      <c r="F45" s="9" t="s">
        <v>20</v>
      </c>
      <c r="G45" s="11"/>
      <c r="H45" s="11">
        <f t="shared" si="7"/>
        <v>0</v>
      </c>
      <c r="I45" s="9"/>
      <c r="J45" s="14" t="s">
        <v>117</v>
      </c>
    </row>
    <row r="46" ht="81" customHeight="1" spans="1:10">
      <c r="A46" s="9">
        <v>40</v>
      </c>
      <c r="B46" s="10" t="s">
        <v>118</v>
      </c>
      <c r="C46" s="10" t="s">
        <v>119</v>
      </c>
      <c r="D46" s="9">
        <v>1</v>
      </c>
      <c r="E46" s="9" t="s">
        <v>15</v>
      </c>
      <c r="F46" s="9" t="s">
        <v>20</v>
      </c>
      <c r="G46" s="11"/>
      <c r="H46" s="11">
        <f t="shared" si="7"/>
        <v>0</v>
      </c>
      <c r="I46" s="9"/>
      <c r="J46" s="14" t="s">
        <v>120</v>
      </c>
    </row>
    <row r="47" ht="55.15" customHeight="1" spans="1:10">
      <c r="A47" s="9">
        <v>41</v>
      </c>
      <c r="B47" s="10" t="s">
        <v>121</v>
      </c>
      <c r="C47" s="10" t="s">
        <v>122</v>
      </c>
      <c r="D47" s="9">
        <v>1</v>
      </c>
      <c r="E47" s="9" t="s">
        <v>15</v>
      </c>
      <c r="F47" s="9" t="s">
        <v>123</v>
      </c>
      <c r="G47" s="11"/>
      <c r="H47" s="11">
        <f t="shared" si="7"/>
        <v>0</v>
      </c>
      <c r="I47" s="9"/>
      <c r="J47" s="14" t="s">
        <v>124</v>
      </c>
    </row>
    <row r="48" ht="55.15" customHeight="1" spans="1:10">
      <c r="A48" s="9">
        <v>42</v>
      </c>
      <c r="B48" s="10" t="s">
        <v>125</v>
      </c>
      <c r="C48" s="10" t="s">
        <v>122</v>
      </c>
      <c r="D48" s="9">
        <v>1</v>
      </c>
      <c r="E48" s="9" t="s">
        <v>15</v>
      </c>
      <c r="F48" s="9" t="s">
        <v>123</v>
      </c>
      <c r="G48" s="11"/>
      <c r="H48" s="11">
        <f t="shared" si="7"/>
        <v>0</v>
      </c>
      <c r="I48" s="9"/>
      <c r="J48" s="14" t="s">
        <v>126</v>
      </c>
    </row>
    <row r="49" s="1" customFormat="1" ht="54" customHeight="1" spans="1:10">
      <c r="A49" s="9">
        <v>43</v>
      </c>
      <c r="B49" s="10" t="s">
        <v>127</v>
      </c>
      <c r="C49" s="10" t="s">
        <v>128</v>
      </c>
      <c r="D49" s="9">
        <v>5</v>
      </c>
      <c r="E49" s="9" t="s">
        <v>129</v>
      </c>
      <c r="F49" s="9" t="s">
        <v>130</v>
      </c>
      <c r="G49" s="11"/>
      <c r="H49" s="11">
        <f t="shared" si="7"/>
        <v>0</v>
      </c>
      <c r="I49" s="9"/>
      <c r="J49" s="14" t="s">
        <v>131</v>
      </c>
    </row>
    <row r="50" s="1" customFormat="1" ht="30" customHeight="1" spans="1:10">
      <c r="A50" s="9">
        <v>44</v>
      </c>
      <c r="B50" s="10" t="s">
        <v>132</v>
      </c>
      <c r="C50" s="10" t="s">
        <v>133</v>
      </c>
      <c r="D50" s="9">
        <v>4</v>
      </c>
      <c r="E50" s="9" t="s">
        <v>129</v>
      </c>
      <c r="F50" s="9" t="s">
        <v>20</v>
      </c>
      <c r="G50" s="11"/>
      <c r="H50" s="11">
        <f t="shared" ref="H50:H58" si="8">D50*G50</f>
        <v>0</v>
      </c>
      <c r="I50" s="9"/>
      <c r="J50" s="14" t="s">
        <v>134</v>
      </c>
    </row>
    <row r="51" s="1" customFormat="1" ht="30" customHeight="1" spans="1:10">
      <c r="A51" s="9">
        <v>45</v>
      </c>
      <c r="B51" s="10" t="s">
        <v>135</v>
      </c>
      <c r="C51" s="10" t="s">
        <v>136</v>
      </c>
      <c r="D51" s="9">
        <v>8</v>
      </c>
      <c r="E51" s="9" t="s">
        <v>129</v>
      </c>
      <c r="F51" s="9" t="s">
        <v>20</v>
      </c>
      <c r="G51" s="11"/>
      <c r="H51" s="11">
        <f t="shared" si="8"/>
        <v>0</v>
      </c>
      <c r="I51" s="9"/>
      <c r="J51" s="14" t="s">
        <v>134</v>
      </c>
    </row>
    <row r="52" s="1" customFormat="1" ht="30" customHeight="1" spans="1:10">
      <c r="A52" s="9">
        <v>46</v>
      </c>
      <c r="B52" s="10" t="s">
        <v>137</v>
      </c>
      <c r="C52" s="10" t="s">
        <v>136</v>
      </c>
      <c r="D52" s="9">
        <v>3</v>
      </c>
      <c r="E52" s="9" t="s">
        <v>138</v>
      </c>
      <c r="F52" s="9" t="s">
        <v>20</v>
      </c>
      <c r="G52" s="11"/>
      <c r="H52" s="11">
        <f t="shared" si="8"/>
        <v>0</v>
      </c>
      <c r="I52" s="9"/>
      <c r="J52" s="14" t="s">
        <v>134</v>
      </c>
    </row>
    <row r="53" s="1" customFormat="1" ht="30" customHeight="1" spans="1:10">
      <c r="A53" s="9">
        <v>47</v>
      </c>
      <c r="B53" s="10" t="s">
        <v>139</v>
      </c>
      <c r="C53" s="10" t="s">
        <v>136</v>
      </c>
      <c r="D53" s="9">
        <v>1</v>
      </c>
      <c r="E53" s="9" t="s">
        <v>138</v>
      </c>
      <c r="F53" s="9" t="s">
        <v>20</v>
      </c>
      <c r="G53" s="11"/>
      <c r="H53" s="11">
        <f t="shared" si="8"/>
        <v>0</v>
      </c>
      <c r="I53" s="9"/>
      <c r="J53" s="14" t="s">
        <v>134</v>
      </c>
    </row>
    <row r="54" s="1" customFormat="1" ht="30" customHeight="1" spans="1:10">
      <c r="A54" s="9">
        <v>48</v>
      </c>
      <c r="B54" s="10" t="s">
        <v>140</v>
      </c>
      <c r="C54" s="10" t="s">
        <v>136</v>
      </c>
      <c r="D54" s="9">
        <v>8</v>
      </c>
      <c r="E54" s="9" t="s">
        <v>141</v>
      </c>
      <c r="F54" s="9" t="s">
        <v>20</v>
      </c>
      <c r="G54" s="11"/>
      <c r="H54" s="11">
        <f t="shared" si="8"/>
        <v>0</v>
      </c>
      <c r="I54" s="9"/>
      <c r="J54" s="14" t="s">
        <v>142</v>
      </c>
    </row>
    <row r="55" s="1" customFormat="1" ht="30" customHeight="1" spans="1:10">
      <c r="A55" s="9">
        <v>49</v>
      </c>
      <c r="B55" s="10" t="s">
        <v>143</v>
      </c>
      <c r="C55" s="10" t="s">
        <v>144</v>
      </c>
      <c r="D55" s="9">
        <v>3</v>
      </c>
      <c r="E55" s="9" t="s">
        <v>74</v>
      </c>
      <c r="F55" s="9" t="s">
        <v>20</v>
      </c>
      <c r="G55" s="11"/>
      <c r="H55" s="11">
        <f t="shared" si="8"/>
        <v>0</v>
      </c>
      <c r="I55" s="9"/>
      <c r="J55" s="14" t="s">
        <v>145</v>
      </c>
    </row>
    <row r="56" s="1" customFormat="1" ht="30" customHeight="1" spans="1:10">
      <c r="A56" s="9">
        <v>50</v>
      </c>
      <c r="B56" s="10" t="s">
        <v>146</v>
      </c>
      <c r="C56" s="10" t="s">
        <v>144</v>
      </c>
      <c r="D56" s="9">
        <v>3</v>
      </c>
      <c r="E56" s="9" t="s">
        <v>74</v>
      </c>
      <c r="F56" s="9" t="s">
        <v>20</v>
      </c>
      <c r="G56" s="11"/>
      <c r="H56" s="11">
        <f t="shared" si="8"/>
        <v>0</v>
      </c>
      <c r="I56" s="9"/>
      <c r="J56" s="14" t="s">
        <v>147</v>
      </c>
    </row>
    <row r="57" s="1" customFormat="1" ht="20.1" customHeight="1" spans="1:10">
      <c r="A57" s="9">
        <v>51</v>
      </c>
      <c r="B57" s="10" t="s">
        <v>148</v>
      </c>
      <c r="C57" s="10" t="s">
        <v>149</v>
      </c>
      <c r="D57" s="9">
        <v>1</v>
      </c>
      <c r="E57" s="9" t="s">
        <v>150</v>
      </c>
      <c r="F57" s="9" t="s">
        <v>20</v>
      </c>
      <c r="G57" s="11"/>
      <c r="H57" s="11">
        <f t="shared" si="8"/>
        <v>0</v>
      </c>
      <c r="I57" s="9"/>
      <c r="J57" s="14" t="s">
        <v>151</v>
      </c>
    </row>
    <row r="58" s="1" customFormat="1" ht="20.1" customHeight="1" spans="1:10">
      <c r="A58" s="9">
        <v>52</v>
      </c>
      <c r="B58" s="10" t="s">
        <v>152</v>
      </c>
      <c r="C58" s="10" t="s">
        <v>153</v>
      </c>
      <c r="D58" s="9">
        <v>5</v>
      </c>
      <c r="E58" s="9" t="s">
        <v>129</v>
      </c>
      <c r="F58" s="9" t="s">
        <v>20</v>
      </c>
      <c r="G58" s="11"/>
      <c r="H58" s="11">
        <f t="shared" si="8"/>
        <v>0</v>
      </c>
      <c r="I58" s="9"/>
      <c r="J58" s="14" t="s">
        <v>154</v>
      </c>
    </row>
    <row r="59" ht="20.1" customHeight="1" spans="1:10">
      <c r="A59" s="7" t="s">
        <v>155</v>
      </c>
      <c r="B59" s="8"/>
      <c r="C59" s="10"/>
      <c r="D59" s="9"/>
      <c r="E59" s="9"/>
      <c r="F59" s="9"/>
      <c r="G59" s="11"/>
      <c r="H59" s="11"/>
      <c r="I59" s="9"/>
      <c r="J59" s="9"/>
    </row>
    <row r="60" s="1" customFormat="1" ht="53" customHeight="1" spans="1:10">
      <c r="A60" s="9">
        <v>53</v>
      </c>
      <c r="B60" s="10" t="s">
        <v>13</v>
      </c>
      <c r="C60" s="10" t="s">
        <v>14</v>
      </c>
      <c r="D60" s="9">
        <v>2</v>
      </c>
      <c r="E60" s="9" t="s">
        <v>15</v>
      </c>
      <c r="F60" s="9" t="s">
        <v>16</v>
      </c>
      <c r="G60" s="11"/>
      <c r="H60" s="11">
        <f>G60*D60</f>
        <v>0</v>
      </c>
      <c r="I60" s="9"/>
      <c r="J60" s="10" t="s">
        <v>17</v>
      </c>
    </row>
    <row r="61" s="1" customFormat="1" ht="47.1" customHeight="1" spans="1:10">
      <c r="A61" s="9">
        <v>54</v>
      </c>
      <c r="B61" s="10" t="s">
        <v>156</v>
      </c>
      <c r="C61" s="10" t="s">
        <v>157</v>
      </c>
      <c r="D61" s="9">
        <v>1</v>
      </c>
      <c r="E61" s="9" t="s">
        <v>15</v>
      </c>
      <c r="F61" s="9" t="s">
        <v>20</v>
      </c>
      <c r="G61" s="11"/>
      <c r="H61" s="11">
        <f t="shared" ref="H61:H64" si="9">D61*G61</f>
        <v>0</v>
      </c>
      <c r="I61" s="9"/>
      <c r="J61" s="14" t="s">
        <v>158</v>
      </c>
    </row>
    <row r="62" ht="28.15" customHeight="1" spans="1:10">
      <c r="A62" s="9">
        <v>55</v>
      </c>
      <c r="B62" s="10" t="s">
        <v>159</v>
      </c>
      <c r="C62" s="10" t="s">
        <v>160</v>
      </c>
      <c r="D62" s="9">
        <v>1</v>
      </c>
      <c r="E62" s="9" t="s">
        <v>74</v>
      </c>
      <c r="F62" s="9" t="s">
        <v>20</v>
      </c>
      <c r="G62" s="11"/>
      <c r="H62" s="11">
        <f t="shared" si="9"/>
        <v>0</v>
      </c>
      <c r="I62" s="9"/>
      <c r="J62" s="10" t="s">
        <v>108</v>
      </c>
    </row>
    <row r="63" s="1" customFormat="1" ht="64.15" customHeight="1" spans="1:10">
      <c r="A63" s="9">
        <v>56</v>
      </c>
      <c r="B63" s="10" t="s">
        <v>93</v>
      </c>
      <c r="C63" s="10" t="s">
        <v>94</v>
      </c>
      <c r="D63" s="9">
        <v>1</v>
      </c>
      <c r="E63" s="9" t="s">
        <v>15</v>
      </c>
      <c r="F63" s="9" t="s">
        <v>91</v>
      </c>
      <c r="G63" s="11"/>
      <c r="H63" s="11">
        <f t="shared" si="9"/>
        <v>0</v>
      </c>
      <c r="I63" s="9"/>
      <c r="J63" s="14" t="s">
        <v>95</v>
      </c>
    </row>
    <row r="64" s="1" customFormat="1" ht="64.15" customHeight="1" spans="1:10">
      <c r="A64" s="9">
        <v>57</v>
      </c>
      <c r="B64" s="10" t="s">
        <v>161</v>
      </c>
      <c r="C64" s="10" t="s">
        <v>162</v>
      </c>
      <c r="D64" s="9">
        <v>3</v>
      </c>
      <c r="E64" s="9" t="s">
        <v>15</v>
      </c>
      <c r="F64" s="9" t="s">
        <v>20</v>
      </c>
      <c r="G64" s="11"/>
      <c r="H64" s="11">
        <f t="shared" si="9"/>
        <v>0</v>
      </c>
      <c r="I64" s="9"/>
      <c r="J64" s="14" t="s">
        <v>163</v>
      </c>
    </row>
    <row r="65" s="1" customFormat="1" ht="55.15" customHeight="1" spans="1:10">
      <c r="A65" s="9">
        <v>58</v>
      </c>
      <c r="B65" s="10" t="s">
        <v>81</v>
      </c>
      <c r="C65" s="10" t="s">
        <v>94</v>
      </c>
      <c r="D65" s="9">
        <v>2</v>
      </c>
      <c r="E65" s="9" t="s">
        <v>15</v>
      </c>
      <c r="F65" s="9" t="s">
        <v>20</v>
      </c>
      <c r="G65" s="11"/>
      <c r="H65" s="11">
        <f t="shared" ref="H65:H67" si="10">D65*G65</f>
        <v>0</v>
      </c>
      <c r="I65" s="9"/>
      <c r="J65" s="14" t="s">
        <v>83</v>
      </c>
    </row>
    <row r="66" s="1" customFormat="1" ht="55.15" customHeight="1" spans="1:10">
      <c r="A66" s="9">
        <v>59</v>
      </c>
      <c r="B66" s="10" t="s">
        <v>46</v>
      </c>
      <c r="C66" s="10" t="s">
        <v>82</v>
      </c>
      <c r="D66" s="9">
        <v>1</v>
      </c>
      <c r="E66" s="9" t="s">
        <v>15</v>
      </c>
      <c r="F66" s="9" t="s">
        <v>20</v>
      </c>
      <c r="G66" s="11"/>
      <c r="H66" s="11">
        <f t="shared" si="10"/>
        <v>0</v>
      </c>
      <c r="I66" s="9"/>
      <c r="J66" s="14" t="s">
        <v>53</v>
      </c>
    </row>
    <row r="67" s="1" customFormat="1" ht="55.15" customHeight="1" spans="1:10">
      <c r="A67" s="9">
        <v>60</v>
      </c>
      <c r="B67" s="10" t="s">
        <v>164</v>
      </c>
      <c r="C67" s="10" t="s">
        <v>165</v>
      </c>
      <c r="D67" s="9">
        <v>1</v>
      </c>
      <c r="E67" s="9" t="s">
        <v>15</v>
      </c>
      <c r="F67" s="9" t="s">
        <v>16</v>
      </c>
      <c r="G67" s="11"/>
      <c r="H67" s="11">
        <f t="shared" si="10"/>
        <v>0</v>
      </c>
      <c r="I67" s="9"/>
      <c r="J67" s="14" t="s">
        <v>166</v>
      </c>
    </row>
    <row r="68" s="1" customFormat="1" ht="51" customHeight="1" spans="1:10">
      <c r="A68" s="9">
        <v>61</v>
      </c>
      <c r="B68" s="10" t="s">
        <v>46</v>
      </c>
      <c r="C68" s="10" t="s">
        <v>167</v>
      </c>
      <c r="D68" s="9">
        <v>1</v>
      </c>
      <c r="E68" s="9" t="s">
        <v>15</v>
      </c>
      <c r="F68" s="9" t="s">
        <v>20</v>
      </c>
      <c r="G68" s="11"/>
      <c r="H68" s="11">
        <f t="shared" ref="H68:H72" si="11">D68*G68</f>
        <v>0</v>
      </c>
      <c r="I68" s="9"/>
      <c r="J68" s="14" t="s">
        <v>53</v>
      </c>
    </row>
    <row r="69" s="1" customFormat="1" ht="51" customHeight="1" spans="1:10">
      <c r="A69" s="9">
        <v>62</v>
      </c>
      <c r="B69" s="10" t="s">
        <v>168</v>
      </c>
      <c r="C69" s="10" t="s">
        <v>169</v>
      </c>
      <c r="D69" s="9">
        <v>1</v>
      </c>
      <c r="E69" s="9" t="s">
        <v>15</v>
      </c>
      <c r="F69" s="9" t="s">
        <v>20</v>
      </c>
      <c r="G69" s="11"/>
      <c r="H69" s="11">
        <f t="shared" si="11"/>
        <v>0</v>
      </c>
      <c r="I69" s="9"/>
      <c r="J69" s="14" t="s">
        <v>170</v>
      </c>
    </row>
    <row r="70" s="1" customFormat="1" ht="51" customHeight="1" spans="1:10">
      <c r="A70" s="9">
        <v>63</v>
      </c>
      <c r="B70" s="10" t="s">
        <v>168</v>
      </c>
      <c r="C70" s="10" t="s">
        <v>171</v>
      </c>
      <c r="D70" s="9">
        <v>1</v>
      </c>
      <c r="E70" s="9" t="s">
        <v>15</v>
      </c>
      <c r="F70" s="9" t="s">
        <v>20</v>
      </c>
      <c r="G70" s="11"/>
      <c r="H70" s="11">
        <f t="shared" si="11"/>
        <v>0</v>
      </c>
      <c r="I70" s="9"/>
      <c r="J70" s="14" t="s">
        <v>170</v>
      </c>
    </row>
    <row r="71" s="1" customFormat="1" ht="51" customHeight="1" spans="1:10">
      <c r="A71" s="9">
        <v>64</v>
      </c>
      <c r="B71" s="10" t="s">
        <v>168</v>
      </c>
      <c r="C71" s="10" t="s">
        <v>172</v>
      </c>
      <c r="D71" s="9">
        <v>1</v>
      </c>
      <c r="E71" s="9" t="s">
        <v>15</v>
      </c>
      <c r="F71" s="9" t="s">
        <v>20</v>
      </c>
      <c r="G71" s="11"/>
      <c r="H71" s="11">
        <f t="shared" si="11"/>
        <v>0</v>
      </c>
      <c r="I71" s="9"/>
      <c r="J71" s="14" t="s">
        <v>170</v>
      </c>
    </row>
    <row r="72" s="1" customFormat="1" ht="72" customHeight="1" spans="1:10">
      <c r="A72" s="9">
        <v>65</v>
      </c>
      <c r="B72" s="10" t="s">
        <v>173</v>
      </c>
      <c r="C72" s="10" t="s">
        <v>174</v>
      </c>
      <c r="D72" s="9">
        <v>1</v>
      </c>
      <c r="E72" s="9" t="s">
        <v>15</v>
      </c>
      <c r="F72" s="9" t="s">
        <v>20</v>
      </c>
      <c r="G72" s="11"/>
      <c r="H72" s="11">
        <f t="shared" si="11"/>
        <v>0</v>
      </c>
      <c r="I72" s="9"/>
      <c r="J72" s="14" t="s">
        <v>175</v>
      </c>
    </row>
    <row r="73" ht="64.15" customHeight="1" spans="1:10">
      <c r="A73" s="9">
        <v>66</v>
      </c>
      <c r="B73" s="10" t="s">
        <v>89</v>
      </c>
      <c r="C73" s="10" t="s">
        <v>90</v>
      </c>
      <c r="D73" s="9">
        <v>2</v>
      </c>
      <c r="E73" s="9" t="s">
        <v>15</v>
      </c>
      <c r="F73" s="9" t="s">
        <v>91</v>
      </c>
      <c r="G73" s="11"/>
      <c r="H73" s="11">
        <f>D73*G79</f>
        <v>0</v>
      </c>
      <c r="I73" s="9"/>
      <c r="J73" s="14" t="s">
        <v>92</v>
      </c>
    </row>
    <row r="74" s="1" customFormat="1" ht="71" customHeight="1" spans="1:10">
      <c r="A74" s="9">
        <v>67</v>
      </c>
      <c r="B74" s="10" t="s">
        <v>176</v>
      </c>
      <c r="C74" s="10" t="s">
        <v>177</v>
      </c>
      <c r="D74" s="9">
        <v>1</v>
      </c>
      <c r="E74" s="9" t="s">
        <v>15</v>
      </c>
      <c r="F74" s="9" t="s">
        <v>20</v>
      </c>
      <c r="G74" s="11"/>
      <c r="H74" s="11">
        <f t="shared" ref="H74:H79" si="12">D74*G74</f>
        <v>0</v>
      </c>
      <c r="I74" s="9"/>
      <c r="J74" s="14" t="s">
        <v>178</v>
      </c>
    </row>
    <row r="75" ht="55.15" customHeight="1" spans="1:10">
      <c r="A75" s="9">
        <v>68</v>
      </c>
      <c r="B75" s="10" t="s">
        <v>179</v>
      </c>
      <c r="C75" s="10" t="s">
        <v>180</v>
      </c>
      <c r="D75" s="9">
        <v>1</v>
      </c>
      <c r="E75" s="9" t="s">
        <v>15</v>
      </c>
      <c r="F75" s="9" t="s">
        <v>91</v>
      </c>
      <c r="G75" s="11"/>
      <c r="H75" s="11">
        <f t="shared" si="12"/>
        <v>0</v>
      </c>
      <c r="I75" s="9"/>
      <c r="J75" s="14" t="s">
        <v>181</v>
      </c>
    </row>
    <row r="76" ht="55.15" customHeight="1" spans="1:10">
      <c r="A76" s="9">
        <v>69</v>
      </c>
      <c r="B76" s="10" t="s">
        <v>182</v>
      </c>
      <c r="C76" s="10" t="s">
        <v>183</v>
      </c>
      <c r="D76" s="9">
        <v>1</v>
      </c>
      <c r="E76" s="9" t="s">
        <v>15</v>
      </c>
      <c r="F76" s="9" t="s">
        <v>91</v>
      </c>
      <c r="G76" s="11"/>
      <c r="H76" s="11">
        <f t="shared" si="12"/>
        <v>0</v>
      </c>
      <c r="I76" s="9"/>
      <c r="J76" s="14" t="s">
        <v>184</v>
      </c>
    </row>
    <row r="77" ht="55.15" customHeight="1" spans="1:10">
      <c r="A77" s="9">
        <v>70</v>
      </c>
      <c r="B77" s="10" t="s">
        <v>179</v>
      </c>
      <c r="C77" s="10" t="s">
        <v>185</v>
      </c>
      <c r="D77" s="9">
        <v>1</v>
      </c>
      <c r="E77" s="9" t="s">
        <v>15</v>
      </c>
      <c r="F77" s="9" t="s">
        <v>91</v>
      </c>
      <c r="G77" s="11"/>
      <c r="H77" s="11">
        <f t="shared" si="12"/>
        <v>0</v>
      </c>
      <c r="I77" s="9"/>
      <c r="J77" s="14" t="s">
        <v>186</v>
      </c>
    </row>
    <row r="78" ht="55.15" customHeight="1" spans="1:10">
      <c r="A78" s="9">
        <v>71</v>
      </c>
      <c r="B78" s="10" t="s">
        <v>182</v>
      </c>
      <c r="C78" s="10" t="s">
        <v>185</v>
      </c>
      <c r="D78" s="9">
        <v>1</v>
      </c>
      <c r="E78" s="9" t="s">
        <v>15</v>
      </c>
      <c r="F78" s="9" t="s">
        <v>91</v>
      </c>
      <c r="G78" s="11"/>
      <c r="H78" s="11">
        <f t="shared" si="12"/>
        <v>0</v>
      </c>
      <c r="I78" s="9"/>
      <c r="J78" s="14" t="s">
        <v>187</v>
      </c>
    </row>
    <row r="79" ht="64" customHeight="1" spans="1:10">
      <c r="A79" s="9">
        <v>72</v>
      </c>
      <c r="B79" s="10" t="s">
        <v>188</v>
      </c>
      <c r="C79" s="10" t="s">
        <v>189</v>
      </c>
      <c r="D79" s="9">
        <v>4</v>
      </c>
      <c r="E79" s="9" t="s">
        <v>15</v>
      </c>
      <c r="F79" s="9" t="s">
        <v>190</v>
      </c>
      <c r="G79" s="11"/>
      <c r="H79" s="11">
        <f t="shared" si="12"/>
        <v>0</v>
      </c>
      <c r="I79" s="9"/>
      <c r="J79" s="14"/>
    </row>
    <row r="80" ht="20.1" customHeight="1" spans="1:10">
      <c r="A80" s="7" t="s">
        <v>191</v>
      </c>
      <c r="B80" s="8"/>
      <c r="C80" s="10"/>
      <c r="D80" s="9"/>
      <c r="E80" s="9"/>
      <c r="F80" s="9"/>
      <c r="G80" s="11"/>
      <c r="H80" s="11"/>
      <c r="I80" s="9"/>
      <c r="J80" s="9"/>
    </row>
    <row r="81" s="1" customFormat="1" ht="53" customHeight="1" spans="1:10">
      <c r="A81" s="9">
        <v>73</v>
      </c>
      <c r="B81" s="10" t="s">
        <v>13</v>
      </c>
      <c r="C81" s="10" t="s">
        <v>14</v>
      </c>
      <c r="D81" s="9">
        <v>2</v>
      </c>
      <c r="E81" s="9" t="s">
        <v>15</v>
      </c>
      <c r="F81" s="9" t="s">
        <v>16</v>
      </c>
      <c r="G81" s="11"/>
      <c r="H81" s="11">
        <f>G81*D81</f>
        <v>0</v>
      </c>
      <c r="I81" s="9"/>
      <c r="J81" s="10" t="s">
        <v>17</v>
      </c>
    </row>
    <row r="82" ht="63" customHeight="1" spans="1:10">
      <c r="A82" s="9">
        <v>74</v>
      </c>
      <c r="B82" s="10" t="s">
        <v>89</v>
      </c>
      <c r="C82" s="10" t="s">
        <v>90</v>
      </c>
      <c r="D82" s="9">
        <v>3</v>
      </c>
      <c r="E82" s="9" t="s">
        <v>15</v>
      </c>
      <c r="F82" s="9" t="s">
        <v>91</v>
      </c>
      <c r="G82" s="11"/>
      <c r="H82" s="11">
        <f t="shared" ref="H82:H93" si="13">D82*G82</f>
        <v>0</v>
      </c>
      <c r="I82" s="9"/>
      <c r="J82" s="14" t="s">
        <v>92</v>
      </c>
    </row>
    <row r="83" s="1" customFormat="1" ht="55.15" customHeight="1" spans="1:10">
      <c r="A83" s="9">
        <v>75</v>
      </c>
      <c r="B83" s="10" t="s">
        <v>50</v>
      </c>
      <c r="C83" s="10" t="s">
        <v>174</v>
      </c>
      <c r="D83" s="9">
        <v>1</v>
      </c>
      <c r="E83" s="9" t="s">
        <v>15</v>
      </c>
      <c r="F83" s="9" t="s">
        <v>20</v>
      </c>
      <c r="G83" s="11"/>
      <c r="H83" s="11">
        <f t="shared" si="13"/>
        <v>0</v>
      </c>
      <c r="I83" s="9"/>
      <c r="J83" s="14" t="s">
        <v>38</v>
      </c>
    </row>
    <row r="84" s="1" customFormat="1" ht="55.15" customHeight="1" spans="1:10">
      <c r="A84" s="9">
        <v>76</v>
      </c>
      <c r="B84" s="10" t="s">
        <v>192</v>
      </c>
      <c r="C84" s="10" t="s">
        <v>167</v>
      </c>
      <c r="D84" s="9">
        <v>1</v>
      </c>
      <c r="E84" s="9" t="s">
        <v>15</v>
      </c>
      <c r="F84" s="9" t="s">
        <v>20</v>
      </c>
      <c r="G84" s="11"/>
      <c r="H84" s="11">
        <f t="shared" si="13"/>
        <v>0</v>
      </c>
      <c r="I84" s="9"/>
      <c r="J84" s="14" t="s">
        <v>78</v>
      </c>
    </row>
    <row r="85" s="1" customFormat="1" ht="64.15" customHeight="1" spans="1:10">
      <c r="A85" s="9">
        <v>77</v>
      </c>
      <c r="B85" s="10" t="s">
        <v>193</v>
      </c>
      <c r="C85" s="10" t="s">
        <v>94</v>
      </c>
      <c r="D85" s="9">
        <v>3</v>
      </c>
      <c r="E85" s="9" t="s">
        <v>15</v>
      </c>
      <c r="F85" s="9" t="s">
        <v>91</v>
      </c>
      <c r="G85" s="11"/>
      <c r="H85" s="11">
        <f t="shared" si="13"/>
        <v>0</v>
      </c>
      <c r="I85" s="9"/>
      <c r="J85" s="14" t="s">
        <v>194</v>
      </c>
    </row>
    <row r="86" s="1" customFormat="1" ht="36" customHeight="1" spans="1:10">
      <c r="A86" s="9">
        <v>78</v>
      </c>
      <c r="B86" s="10" t="s">
        <v>195</v>
      </c>
      <c r="C86" s="10" t="s">
        <v>196</v>
      </c>
      <c r="D86" s="9">
        <v>3</v>
      </c>
      <c r="E86" s="9" t="s">
        <v>15</v>
      </c>
      <c r="F86" s="9" t="s">
        <v>20</v>
      </c>
      <c r="G86" s="11"/>
      <c r="H86" s="11">
        <f t="shared" si="13"/>
        <v>0</v>
      </c>
      <c r="I86" s="9"/>
      <c r="J86" s="14" t="s">
        <v>197</v>
      </c>
    </row>
    <row r="87" s="1" customFormat="1" ht="42" customHeight="1" spans="1:10">
      <c r="A87" s="9">
        <v>79</v>
      </c>
      <c r="B87" s="10" t="s">
        <v>46</v>
      </c>
      <c r="C87" s="10" t="s">
        <v>198</v>
      </c>
      <c r="D87" s="9">
        <v>3</v>
      </c>
      <c r="E87" s="9" t="s">
        <v>15</v>
      </c>
      <c r="F87" s="9" t="s">
        <v>20</v>
      </c>
      <c r="G87" s="11"/>
      <c r="H87" s="11">
        <f t="shared" si="13"/>
        <v>0</v>
      </c>
      <c r="I87" s="9"/>
      <c r="J87" s="14" t="s">
        <v>53</v>
      </c>
    </row>
    <row r="88" s="1" customFormat="1" ht="53.1" customHeight="1" spans="1:10">
      <c r="A88" s="9">
        <v>80</v>
      </c>
      <c r="B88" s="10" t="s">
        <v>199</v>
      </c>
      <c r="C88" s="10" t="s">
        <v>82</v>
      </c>
      <c r="D88" s="9">
        <v>3</v>
      </c>
      <c r="E88" s="9" t="s">
        <v>15</v>
      </c>
      <c r="F88" s="9" t="s">
        <v>20</v>
      </c>
      <c r="G88" s="11"/>
      <c r="H88" s="11">
        <f t="shared" si="13"/>
        <v>0</v>
      </c>
      <c r="I88" s="9"/>
      <c r="J88" s="14" t="s">
        <v>200</v>
      </c>
    </row>
    <row r="89" s="1" customFormat="1" ht="54" customHeight="1" spans="1:10">
      <c r="A89" s="9">
        <v>81</v>
      </c>
      <c r="B89" s="10" t="s">
        <v>201</v>
      </c>
      <c r="C89" s="10" t="s">
        <v>196</v>
      </c>
      <c r="D89" s="9">
        <v>3</v>
      </c>
      <c r="E89" s="9" t="s">
        <v>15</v>
      </c>
      <c r="F89" s="9" t="s">
        <v>20</v>
      </c>
      <c r="G89" s="11"/>
      <c r="H89" s="11">
        <f t="shared" si="13"/>
        <v>0</v>
      </c>
      <c r="I89" s="9"/>
      <c r="J89" s="14" t="s">
        <v>197</v>
      </c>
    </row>
    <row r="90" ht="73.15" customHeight="1" spans="1:10">
      <c r="A90" s="9">
        <v>82</v>
      </c>
      <c r="B90" s="10" t="s">
        <v>202</v>
      </c>
      <c r="C90" s="10" t="s">
        <v>203</v>
      </c>
      <c r="D90" s="9">
        <v>2</v>
      </c>
      <c r="E90" s="9" t="s">
        <v>15</v>
      </c>
      <c r="F90" s="9" t="s">
        <v>20</v>
      </c>
      <c r="G90" s="11"/>
      <c r="H90" s="11">
        <f t="shared" si="13"/>
        <v>0</v>
      </c>
      <c r="I90" s="9"/>
      <c r="J90" s="14" t="s">
        <v>204</v>
      </c>
    </row>
    <row r="91" ht="88" customHeight="1" spans="1:10">
      <c r="A91" s="9">
        <v>83</v>
      </c>
      <c r="B91" s="10" t="s">
        <v>205</v>
      </c>
      <c r="C91" s="10" t="s">
        <v>203</v>
      </c>
      <c r="D91" s="9">
        <v>1</v>
      </c>
      <c r="E91" s="9" t="s">
        <v>15</v>
      </c>
      <c r="F91" s="9" t="s">
        <v>20</v>
      </c>
      <c r="G91" s="11"/>
      <c r="H91" s="11">
        <f t="shared" si="13"/>
        <v>0</v>
      </c>
      <c r="I91" s="9"/>
      <c r="J91" s="14" t="s">
        <v>206</v>
      </c>
    </row>
    <row r="92" ht="74.1" customHeight="1" spans="1:10">
      <c r="A92" s="9">
        <v>84</v>
      </c>
      <c r="B92" s="10" t="s">
        <v>207</v>
      </c>
      <c r="C92" s="10" t="s">
        <v>208</v>
      </c>
      <c r="D92" s="9">
        <v>1</v>
      </c>
      <c r="E92" s="9" t="s">
        <v>15</v>
      </c>
      <c r="F92" s="9" t="s">
        <v>20</v>
      </c>
      <c r="G92" s="11"/>
      <c r="H92" s="11">
        <f t="shared" si="13"/>
        <v>0</v>
      </c>
      <c r="I92" s="9"/>
      <c r="J92" s="14" t="s">
        <v>120</v>
      </c>
    </row>
    <row r="93" s="1" customFormat="1" ht="43.15" customHeight="1" spans="1:10">
      <c r="A93" s="9">
        <v>85</v>
      </c>
      <c r="B93" s="10" t="s">
        <v>115</v>
      </c>
      <c r="C93" s="10" t="s">
        <v>209</v>
      </c>
      <c r="D93" s="9">
        <v>3</v>
      </c>
      <c r="E93" s="9" t="s">
        <v>15</v>
      </c>
      <c r="F93" s="9" t="s">
        <v>20</v>
      </c>
      <c r="G93" s="11"/>
      <c r="H93" s="11">
        <f t="shared" si="13"/>
        <v>0</v>
      </c>
      <c r="I93" s="9"/>
      <c r="J93" s="10" t="s">
        <v>117</v>
      </c>
    </row>
    <row r="94" ht="49.15" customHeight="1" spans="1:10">
      <c r="A94" s="9">
        <v>86</v>
      </c>
      <c r="B94" s="10" t="s">
        <v>210</v>
      </c>
      <c r="C94" s="10" t="s">
        <v>211</v>
      </c>
      <c r="D94" s="9">
        <v>1</v>
      </c>
      <c r="E94" s="9" t="s">
        <v>15</v>
      </c>
      <c r="F94" s="9" t="s">
        <v>20</v>
      </c>
      <c r="G94" s="11"/>
      <c r="H94" s="11">
        <f t="shared" ref="H94:H99" si="14">D94*G94</f>
        <v>0</v>
      </c>
      <c r="I94" s="9"/>
      <c r="J94" s="14" t="s">
        <v>212</v>
      </c>
    </row>
    <row r="95" ht="71" customHeight="1" spans="1:10">
      <c r="A95" s="9">
        <v>87</v>
      </c>
      <c r="B95" s="10" t="s">
        <v>213</v>
      </c>
      <c r="C95" s="10" t="s">
        <v>214</v>
      </c>
      <c r="D95" s="9">
        <v>1</v>
      </c>
      <c r="E95" s="9" t="s">
        <v>15</v>
      </c>
      <c r="F95" s="9" t="s">
        <v>20</v>
      </c>
      <c r="G95" s="11"/>
      <c r="H95" s="11">
        <f t="shared" si="14"/>
        <v>0</v>
      </c>
      <c r="I95" s="9"/>
      <c r="J95" s="14" t="s">
        <v>215</v>
      </c>
    </row>
    <row r="96" ht="76" customHeight="1" spans="1:10">
      <c r="A96" s="9">
        <v>88</v>
      </c>
      <c r="B96" s="10" t="s">
        <v>216</v>
      </c>
      <c r="C96" s="10" t="s">
        <v>217</v>
      </c>
      <c r="D96" s="9">
        <v>1</v>
      </c>
      <c r="E96" s="9" t="s">
        <v>15</v>
      </c>
      <c r="F96" s="9" t="s">
        <v>20</v>
      </c>
      <c r="G96" s="11"/>
      <c r="H96" s="11">
        <f t="shared" si="14"/>
        <v>0</v>
      </c>
      <c r="I96" s="9"/>
      <c r="J96" s="14" t="s">
        <v>218</v>
      </c>
    </row>
    <row r="97" s="1" customFormat="1" ht="42" customHeight="1" spans="1:10">
      <c r="A97" s="9">
        <v>89</v>
      </c>
      <c r="B97" s="10" t="s">
        <v>46</v>
      </c>
      <c r="C97" s="10" t="s">
        <v>219</v>
      </c>
      <c r="D97" s="9">
        <v>2</v>
      </c>
      <c r="E97" s="9" t="s">
        <v>15</v>
      </c>
      <c r="F97" s="9" t="s">
        <v>20</v>
      </c>
      <c r="G97" s="11"/>
      <c r="H97" s="11">
        <f t="shared" si="14"/>
        <v>0</v>
      </c>
      <c r="I97" s="9"/>
      <c r="J97" s="14" t="s">
        <v>53</v>
      </c>
    </row>
    <row r="98" s="1" customFormat="1" ht="88" customHeight="1" spans="1:10">
      <c r="A98" s="9">
        <v>90</v>
      </c>
      <c r="B98" s="10" t="s">
        <v>220</v>
      </c>
      <c r="C98" s="10" t="s">
        <v>221</v>
      </c>
      <c r="D98" s="9">
        <v>2</v>
      </c>
      <c r="E98" s="9" t="s">
        <v>15</v>
      </c>
      <c r="F98" s="9" t="s">
        <v>20</v>
      </c>
      <c r="G98" s="11"/>
      <c r="H98" s="11">
        <f t="shared" si="14"/>
        <v>0</v>
      </c>
      <c r="I98" s="9"/>
      <c r="J98" s="14" t="s">
        <v>222</v>
      </c>
    </row>
    <row r="99" ht="48" customHeight="1" spans="1:10">
      <c r="A99" s="9">
        <v>91</v>
      </c>
      <c r="B99" s="10" t="s">
        <v>223</v>
      </c>
      <c r="C99" s="10" t="s">
        <v>122</v>
      </c>
      <c r="D99" s="9">
        <v>1</v>
      </c>
      <c r="E99" s="9" t="s">
        <v>15</v>
      </c>
      <c r="F99" s="9" t="s">
        <v>123</v>
      </c>
      <c r="G99" s="11"/>
      <c r="H99" s="11">
        <f t="shared" si="14"/>
        <v>0</v>
      </c>
      <c r="I99" s="9"/>
      <c r="J99" s="14" t="s">
        <v>224</v>
      </c>
    </row>
    <row r="100" s="1" customFormat="1" ht="54" customHeight="1" spans="1:10">
      <c r="A100" s="9">
        <v>92</v>
      </c>
      <c r="B100" s="10" t="s">
        <v>127</v>
      </c>
      <c r="C100" s="10" t="s">
        <v>128</v>
      </c>
      <c r="D100" s="9">
        <v>15</v>
      </c>
      <c r="E100" s="9" t="s">
        <v>129</v>
      </c>
      <c r="F100" s="9" t="s">
        <v>130</v>
      </c>
      <c r="G100" s="11"/>
      <c r="H100" s="11">
        <f t="shared" ref="H100:H106" si="15">D100*G100</f>
        <v>0</v>
      </c>
      <c r="I100" s="9"/>
      <c r="J100" s="14" t="s">
        <v>131</v>
      </c>
    </row>
    <row r="101" s="1" customFormat="1" ht="30" customHeight="1" spans="1:10">
      <c r="A101" s="9">
        <v>93</v>
      </c>
      <c r="B101" s="10" t="s">
        <v>132</v>
      </c>
      <c r="C101" s="10" t="s">
        <v>133</v>
      </c>
      <c r="D101" s="9">
        <v>8</v>
      </c>
      <c r="E101" s="9" t="s">
        <v>129</v>
      </c>
      <c r="F101" s="9" t="s">
        <v>20</v>
      </c>
      <c r="G101" s="11"/>
      <c r="H101" s="11">
        <f t="shared" si="15"/>
        <v>0</v>
      </c>
      <c r="I101" s="9"/>
      <c r="J101" s="14" t="s">
        <v>134</v>
      </c>
    </row>
    <row r="102" s="1" customFormat="1" ht="30" customHeight="1" spans="1:10">
      <c r="A102" s="9">
        <v>94</v>
      </c>
      <c r="B102" s="10" t="s">
        <v>135</v>
      </c>
      <c r="C102" s="10" t="s">
        <v>225</v>
      </c>
      <c r="D102" s="9">
        <v>18</v>
      </c>
      <c r="E102" s="9" t="s">
        <v>129</v>
      </c>
      <c r="F102" s="9" t="s">
        <v>20</v>
      </c>
      <c r="G102" s="11"/>
      <c r="H102" s="11">
        <f t="shared" si="15"/>
        <v>0</v>
      </c>
      <c r="I102" s="9"/>
      <c r="J102" s="14" t="s">
        <v>134</v>
      </c>
    </row>
    <row r="103" s="1" customFormat="1" ht="30" customHeight="1" spans="1:10">
      <c r="A103" s="9">
        <v>95</v>
      </c>
      <c r="B103" s="10" t="s">
        <v>137</v>
      </c>
      <c r="C103" s="10" t="s">
        <v>226</v>
      </c>
      <c r="D103" s="9">
        <v>8</v>
      </c>
      <c r="E103" s="9" t="s">
        <v>138</v>
      </c>
      <c r="F103" s="9" t="s">
        <v>20</v>
      </c>
      <c r="G103" s="11"/>
      <c r="H103" s="11">
        <f t="shared" si="15"/>
        <v>0</v>
      </c>
      <c r="I103" s="9"/>
      <c r="J103" s="14" t="s">
        <v>134</v>
      </c>
    </row>
    <row r="104" s="1" customFormat="1" ht="30" customHeight="1" spans="1:10">
      <c r="A104" s="9">
        <v>96</v>
      </c>
      <c r="B104" s="10" t="s">
        <v>227</v>
      </c>
      <c r="C104" s="10" t="s">
        <v>226</v>
      </c>
      <c r="D104" s="9">
        <v>5</v>
      </c>
      <c r="E104" s="9" t="s">
        <v>138</v>
      </c>
      <c r="F104" s="9" t="s">
        <v>20</v>
      </c>
      <c r="G104" s="11"/>
      <c r="H104" s="11">
        <f t="shared" ref="H104:H109" si="16">D104*G104</f>
        <v>0</v>
      </c>
      <c r="I104" s="9"/>
      <c r="J104" s="14"/>
    </row>
    <row r="105" s="1" customFormat="1" ht="30" customHeight="1" spans="1:10">
      <c r="A105" s="9">
        <v>97</v>
      </c>
      <c r="B105" s="10" t="s">
        <v>139</v>
      </c>
      <c r="C105" s="10" t="s">
        <v>226</v>
      </c>
      <c r="D105" s="9">
        <v>3</v>
      </c>
      <c r="E105" s="9" t="s">
        <v>138</v>
      </c>
      <c r="F105" s="9" t="s">
        <v>20</v>
      </c>
      <c r="G105" s="11"/>
      <c r="H105" s="11">
        <f t="shared" si="16"/>
        <v>0</v>
      </c>
      <c r="I105" s="9"/>
      <c r="J105" s="14" t="s">
        <v>134</v>
      </c>
    </row>
    <row r="106" s="1" customFormat="1" ht="30" customHeight="1" spans="1:10">
      <c r="A106" s="9">
        <v>98</v>
      </c>
      <c r="B106" s="10" t="s">
        <v>140</v>
      </c>
      <c r="C106" s="10" t="s">
        <v>136</v>
      </c>
      <c r="D106" s="9">
        <v>35</v>
      </c>
      <c r="E106" s="9" t="s">
        <v>141</v>
      </c>
      <c r="F106" s="9" t="s">
        <v>20</v>
      </c>
      <c r="G106" s="11"/>
      <c r="H106" s="11">
        <f t="shared" si="16"/>
        <v>0</v>
      </c>
      <c r="I106" s="9"/>
      <c r="J106" s="14" t="s">
        <v>142</v>
      </c>
    </row>
    <row r="107" s="1" customFormat="1" ht="30" customHeight="1" spans="1:10">
      <c r="A107" s="9">
        <v>99</v>
      </c>
      <c r="B107" s="10" t="s">
        <v>143</v>
      </c>
      <c r="C107" s="10" t="s">
        <v>144</v>
      </c>
      <c r="D107" s="9">
        <v>8</v>
      </c>
      <c r="E107" s="9" t="s">
        <v>74</v>
      </c>
      <c r="F107" s="9" t="s">
        <v>20</v>
      </c>
      <c r="G107" s="11"/>
      <c r="H107" s="11">
        <f t="shared" si="16"/>
        <v>0</v>
      </c>
      <c r="I107" s="9"/>
      <c r="J107" s="14" t="s">
        <v>145</v>
      </c>
    </row>
    <row r="108" s="1" customFormat="1" ht="30" customHeight="1" spans="1:10">
      <c r="A108" s="9">
        <v>100</v>
      </c>
      <c r="B108" s="10" t="s">
        <v>146</v>
      </c>
      <c r="C108" s="10" t="s">
        <v>144</v>
      </c>
      <c r="D108" s="9">
        <v>8</v>
      </c>
      <c r="E108" s="9" t="s">
        <v>74</v>
      </c>
      <c r="F108" s="9" t="s">
        <v>20</v>
      </c>
      <c r="G108" s="11"/>
      <c r="H108" s="11">
        <f t="shared" si="16"/>
        <v>0</v>
      </c>
      <c r="I108" s="9"/>
      <c r="J108" s="14" t="s">
        <v>147</v>
      </c>
    </row>
    <row r="109" s="1" customFormat="1" ht="20.1" customHeight="1" spans="1:10">
      <c r="A109" s="9">
        <v>101</v>
      </c>
      <c r="B109" s="10" t="s">
        <v>148</v>
      </c>
      <c r="C109" s="10" t="s">
        <v>149</v>
      </c>
      <c r="D109" s="9">
        <v>1</v>
      </c>
      <c r="E109" s="9" t="s">
        <v>150</v>
      </c>
      <c r="F109" s="9" t="s">
        <v>20</v>
      </c>
      <c r="G109" s="11"/>
      <c r="H109" s="11">
        <f t="shared" si="16"/>
        <v>0</v>
      </c>
      <c r="I109" s="9"/>
      <c r="J109" s="14" t="s">
        <v>151</v>
      </c>
    </row>
    <row r="110" s="1" customFormat="1" ht="25.15" customHeight="1" spans="1:10">
      <c r="A110" s="9">
        <v>102</v>
      </c>
      <c r="B110" s="10" t="s">
        <v>152</v>
      </c>
      <c r="C110" s="10" t="s">
        <v>153</v>
      </c>
      <c r="D110" s="9">
        <v>15</v>
      </c>
      <c r="E110" s="9" t="s">
        <v>129</v>
      </c>
      <c r="F110" s="9" t="s">
        <v>20</v>
      </c>
      <c r="G110" s="11"/>
      <c r="H110" s="11">
        <f t="shared" ref="H110:H115" si="17">D110*G110</f>
        <v>0</v>
      </c>
      <c r="I110" s="9"/>
      <c r="J110" s="14" t="s">
        <v>228</v>
      </c>
    </row>
    <row r="111" s="1" customFormat="1" ht="45" customHeight="1" spans="1:10">
      <c r="A111" s="9">
        <v>103</v>
      </c>
      <c r="B111" s="10" t="s">
        <v>39</v>
      </c>
      <c r="C111" s="10" t="s">
        <v>229</v>
      </c>
      <c r="D111" s="9">
        <v>1</v>
      </c>
      <c r="E111" s="9" t="s">
        <v>15</v>
      </c>
      <c r="F111" s="9" t="s">
        <v>41</v>
      </c>
      <c r="G111" s="11"/>
      <c r="H111" s="11">
        <f t="shared" si="17"/>
        <v>0</v>
      </c>
      <c r="I111" s="9"/>
      <c r="J111" s="14" t="s">
        <v>42</v>
      </c>
    </row>
    <row r="112" s="1" customFormat="1" ht="76" customHeight="1" spans="1:10">
      <c r="A112" s="9">
        <v>104</v>
      </c>
      <c r="B112" s="10" t="s">
        <v>230</v>
      </c>
      <c r="C112" s="10" t="s">
        <v>231</v>
      </c>
      <c r="D112" s="9">
        <v>2</v>
      </c>
      <c r="E112" s="9" t="s">
        <v>15</v>
      </c>
      <c r="F112" s="9" t="s">
        <v>20</v>
      </c>
      <c r="G112" s="11"/>
      <c r="H112" s="11">
        <f t="shared" si="17"/>
        <v>0</v>
      </c>
      <c r="I112" s="9"/>
      <c r="J112" s="14" t="s">
        <v>232</v>
      </c>
    </row>
    <row r="113" ht="20.1" customHeight="1" spans="1:10">
      <c r="A113" s="7" t="s">
        <v>233</v>
      </c>
      <c r="B113" s="8"/>
      <c r="C113" s="10"/>
      <c r="D113" s="9"/>
      <c r="E113" s="9"/>
      <c r="F113" s="9"/>
      <c r="G113" s="11"/>
      <c r="H113" s="11"/>
      <c r="I113" s="9"/>
      <c r="J113" s="9"/>
    </row>
    <row r="114" s="1" customFormat="1" ht="53" customHeight="1" spans="1:10">
      <c r="A114" s="9">
        <v>105</v>
      </c>
      <c r="B114" s="10" t="s">
        <v>13</v>
      </c>
      <c r="C114" s="10" t="s">
        <v>14</v>
      </c>
      <c r="D114" s="9">
        <v>2</v>
      </c>
      <c r="E114" s="9" t="s">
        <v>15</v>
      </c>
      <c r="F114" s="9" t="s">
        <v>16</v>
      </c>
      <c r="G114" s="11"/>
      <c r="H114" s="11">
        <f>G114*D114</f>
        <v>0</v>
      </c>
      <c r="I114" s="9"/>
      <c r="J114" s="10" t="s">
        <v>17</v>
      </c>
    </row>
    <row r="115" s="1" customFormat="1" ht="55.15" customHeight="1" spans="1:10">
      <c r="A115" s="9">
        <v>106</v>
      </c>
      <c r="B115" s="10" t="s">
        <v>81</v>
      </c>
      <c r="C115" s="10" t="s">
        <v>94</v>
      </c>
      <c r="D115" s="9">
        <v>2</v>
      </c>
      <c r="E115" s="9" t="s">
        <v>15</v>
      </c>
      <c r="F115" s="9" t="s">
        <v>20</v>
      </c>
      <c r="G115" s="11"/>
      <c r="H115" s="11">
        <f>D115*G115</f>
        <v>0</v>
      </c>
      <c r="I115" s="9"/>
      <c r="J115" s="14" t="s">
        <v>83</v>
      </c>
    </row>
    <row r="116" s="1" customFormat="1" ht="84" customHeight="1" spans="1:10">
      <c r="A116" s="9">
        <v>107</v>
      </c>
      <c r="B116" s="10" t="s">
        <v>234</v>
      </c>
      <c r="C116" s="10" t="s">
        <v>235</v>
      </c>
      <c r="D116" s="9">
        <v>1</v>
      </c>
      <c r="E116" s="9" t="s">
        <v>15</v>
      </c>
      <c r="F116" s="9" t="s">
        <v>20</v>
      </c>
      <c r="G116" s="11"/>
      <c r="H116" s="11">
        <f>D116*G116</f>
        <v>0</v>
      </c>
      <c r="I116" s="9"/>
      <c r="J116" s="14" t="s">
        <v>236</v>
      </c>
    </row>
    <row r="117" ht="44.1" customHeight="1" spans="1:10">
      <c r="A117" s="9">
        <v>108</v>
      </c>
      <c r="B117" s="10" t="s">
        <v>46</v>
      </c>
      <c r="C117" s="10" t="s">
        <v>94</v>
      </c>
      <c r="D117" s="9">
        <v>1</v>
      </c>
      <c r="E117" s="9" t="s">
        <v>15</v>
      </c>
      <c r="F117" s="9" t="s">
        <v>20</v>
      </c>
      <c r="G117" s="11"/>
      <c r="H117" s="11">
        <f>D117*G117</f>
        <v>0</v>
      </c>
      <c r="I117" s="9"/>
      <c r="J117" s="14" t="s">
        <v>53</v>
      </c>
    </row>
    <row r="118" ht="20.1" customHeight="1" spans="1:10">
      <c r="A118" s="7" t="s">
        <v>237</v>
      </c>
      <c r="B118" s="8"/>
      <c r="C118" s="10"/>
      <c r="D118" s="9"/>
      <c r="E118" s="9"/>
      <c r="F118" s="9"/>
      <c r="G118" s="11"/>
      <c r="H118" s="11"/>
      <c r="I118" s="9"/>
      <c r="J118" s="9"/>
    </row>
    <row r="119" s="1" customFormat="1" ht="53" customHeight="1" spans="1:10">
      <c r="A119" s="9">
        <v>109</v>
      </c>
      <c r="B119" s="10" t="s">
        <v>13</v>
      </c>
      <c r="C119" s="10" t="s">
        <v>14</v>
      </c>
      <c r="D119" s="9">
        <v>2</v>
      </c>
      <c r="E119" s="9" t="s">
        <v>15</v>
      </c>
      <c r="F119" s="9" t="s">
        <v>16</v>
      </c>
      <c r="G119" s="11"/>
      <c r="H119" s="11">
        <f>G119*D119</f>
        <v>0</v>
      </c>
      <c r="I119" s="9"/>
      <c r="J119" s="10" t="s">
        <v>17</v>
      </c>
    </row>
    <row r="120" ht="55.15" customHeight="1" spans="1:10">
      <c r="A120" s="9">
        <v>110</v>
      </c>
      <c r="B120" s="10" t="s">
        <v>238</v>
      </c>
      <c r="C120" s="10" t="s">
        <v>239</v>
      </c>
      <c r="D120" s="9">
        <v>2</v>
      </c>
      <c r="E120" s="9" t="s">
        <v>15</v>
      </c>
      <c r="F120" s="9" t="s">
        <v>20</v>
      </c>
      <c r="G120" s="11"/>
      <c r="H120" s="11">
        <f>D120*G120</f>
        <v>0</v>
      </c>
      <c r="I120" s="9"/>
      <c r="J120" s="14" t="s">
        <v>55</v>
      </c>
    </row>
    <row r="121" s="1" customFormat="1" ht="55.15" customHeight="1" spans="1:10">
      <c r="A121" s="9">
        <v>111</v>
      </c>
      <c r="B121" s="10" t="s">
        <v>240</v>
      </c>
      <c r="C121" s="10" t="s">
        <v>241</v>
      </c>
      <c r="D121" s="9">
        <v>1</v>
      </c>
      <c r="E121" s="9" t="s">
        <v>15</v>
      </c>
      <c r="F121" s="9" t="s">
        <v>20</v>
      </c>
      <c r="G121" s="11"/>
      <c r="H121" s="11">
        <f>D121*G121</f>
        <v>0</v>
      </c>
      <c r="I121" s="9"/>
      <c r="J121" s="14" t="s">
        <v>38</v>
      </c>
    </row>
    <row r="122" s="1" customFormat="1" ht="55.15" customHeight="1" spans="1:10">
      <c r="A122" s="9">
        <v>112</v>
      </c>
      <c r="B122" s="10" t="s">
        <v>79</v>
      </c>
      <c r="C122" s="10" t="s">
        <v>242</v>
      </c>
      <c r="D122" s="9">
        <v>1</v>
      </c>
      <c r="E122" s="9" t="s">
        <v>15</v>
      </c>
      <c r="F122" s="9" t="s">
        <v>20</v>
      </c>
      <c r="G122" s="11"/>
      <c r="H122" s="11">
        <f>D122*G122</f>
        <v>0</v>
      </c>
      <c r="I122" s="9"/>
      <c r="J122" s="14" t="s">
        <v>64</v>
      </c>
    </row>
    <row r="123" s="1" customFormat="1" ht="55.15" customHeight="1" spans="1:10">
      <c r="A123" s="9">
        <v>113</v>
      </c>
      <c r="B123" s="10" t="s">
        <v>243</v>
      </c>
      <c r="C123" s="10" t="s">
        <v>94</v>
      </c>
      <c r="D123" s="9">
        <v>1</v>
      </c>
      <c r="E123" s="9" t="s">
        <v>15</v>
      </c>
      <c r="F123" s="9" t="s">
        <v>20</v>
      </c>
      <c r="G123" s="11"/>
      <c r="H123" s="11">
        <f>G123*D123</f>
        <v>0</v>
      </c>
      <c r="I123" s="9"/>
      <c r="J123" s="14" t="s">
        <v>38</v>
      </c>
    </row>
    <row r="124" ht="75" customHeight="1" spans="1:10">
      <c r="A124" s="9">
        <v>114</v>
      </c>
      <c r="B124" s="10" t="s">
        <v>244</v>
      </c>
      <c r="C124" s="10" t="s">
        <v>245</v>
      </c>
      <c r="D124" s="9">
        <v>1</v>
      </c>
      <c r="E124" s="9" t="s">
        <v>15</v>
      </c>
      <c r="F124" s="9" t="s">
        <v>246</v>
      </c>
      <c r="G124" s="11"/>
      <c r="H124" s="11">
        <f>D124*G124</f>
        <v>0</v>
      </c>
      <c r="I124" s="9"/>
      <c r="J124" s="10" t="s">
        <v>247</v>
      </c>
    </row>
    <row r="125" s="1" customFormat="1" ht="62" customHeight="1" spans="1:10">
      <c r="A125" s="9">
        <v>115</v>
      </c>
      <c r="B125" s="10" t="s">
        <v>248</v>
      </c>
      <c r="C125" s="10" t="s">
        <v>249</v>
      </c>
      <c r="D125" s="9">
        <v>1</v>
      </c>
      <c r="E125" s="9" t="s">
        <v>15</v>
      </c>
      <c r="F125" s="9" t="s">
        <v>20</v>
      </c>
      <c r="G125" s="11"/>
      <c r="H125" s="11">
        <f t="shared" ref="H125:H134" si="18">D125*G125</f>
        <v>0</v>
      </c>
      <c r="I125" s="9"/>
      <c r="J125" s="14" t="s">
        <v>250</v>
      </c>
    </row>
    <row r="126" ht="50.1" customHeight="1" spans="1:10">
      <c r="A126" s="9">
        <v>116</v>
      </c>
      <c r="B126" s="10" t="s">
        <v>251</v>
      </c>
      <c r="C126" s="10" t="s">
        <v>252</v>
      </c>
      <c r="D126" s="9">
        <v>8</v>
      </c>
      <c r="E126" s="9" t="s">
        <v>15</v>
      </c>
      <c r="F126" s="9" t="s">
        <v>253</v>
      </c>
      <c r="G126" s="11"/>
      <c r="H126" s="11">
        <f t="shared" si="18"/>
        <v>0</v>
      </c>
      <c r="I126" s="9"/>
      <c r="J126" s="10" t="s">
        <v>254</v>
      </c>
    </row>
    <row r="127" s="1" customFormat="1" ht="46.15" customHeight="1" spans="1:10">
      <c r="A127" s="9">
        <v>117</v>
      </c>
      <c r="B127" s="10" t="s">
        <v>255</v>
      </c>
      <c r="C127" s="10" t="s">
        <v>256</v>
      </c>
      <c r="D127" s="9">
        <v>1</v>
      </c>
      <c r="E127" s="9" t="s">
        <v>15</v>
      </c>
      <c r="F127" s="9" t="s">
        <v>41</v>
      </c>
      <c r="G127" s="11"/>
      <c r="H127" s="11">
        <f t="shared" si="18"/>
        <v>0</v>
      </c>
      <c r="I127" s="9"/>
      <c r="J127" s="10" t="s">
        <v>257</v>
      </c>
    </row>
    <row r="128" s="1" customFormat="1" ht="62" customHeight="1" spans="1:10">
      <c r="A128" s="9">
        <v>118</v>
      </c>
      <c r="B128" s="10" t="s">
        <v>258</v>
      </c>
      <c r="C128" s="10" t="s">
        <v>259</v>
      </c>
      <c r="D128" s="9">
        <v>1</v>
      </c>
      <c r="E128" s="9" t="s">
        <v>15</v>
      </c>
      <c r="F128" s="9" t="s">
        <v>20</v>
      </c>
      <c r="G128" s="11"/>
      <c r="H128" s="11">
        <f t="shared" si="18"/>
        <v>0</v>
      </c>
      <c r="I128" s="9"/>
      <c r="J128" s="14" t="s">
        <v>64</v>
      </c>
    </row>
    <row r="129" s="1" customFormat="1" ht="46.15" customHeight="1" spans="1:10">
      <c r="A129" s="9">
        <v>119</v>
      </c>
      <c r="B129" s="10" t="s">
        <v>39</v>
      </c>
      <c r="C129" s="10" t="s">
        <v>260</v>
      </c>
      <c r="D129" s="9">
        <v>1</v>
      </c>
      <c r="E129" s="9" t="s">
        <v>15</v>
      </c>
      <c r="F129" s="9" t="s">
        <v>41</v>
      </c>
      <c r="G129" s="11"/>
      <c r="H129" s="11">
        <f t="shared" si="18"/>
        <v>0</v>
      </c>
      <c r="I129" s="9"/>
      <c r="J129" s="14" t="s">
        <v>42</v>
      </c>
    </row>
    <row r="130" s="1" customFormat="1" ht="43" customHeight="1" spans="1:10">
      <c r="A130" s="9">
        <v>120</v>
      </c>
      <c r="B130" s="10" t="s">
        <v>261</v>
      </c>
      <c r="C130" s="10" t="s">
        <v>262</v>
      </c>
      <c r="D130" s="9">
        <v>1.8</v>
      </c>
      <c r="E130" s="9" t="s">
        <v>129</v>
      </c>
      <c r="F130" s="9" t="s">
        <v>20</v>
      </c>
      <c r="G130" s="11"/>
      <c r="H130" s="11">
        <f t="shared" si="18"/>
        <v>0</v>
      </c>
      <c r="I130" s="9"/>
      <c r="J130" s="14" t="s">
        <v>263</v>
      </c>
    </row>
    <row r="131" s="1" customFormat="1" ht="38" customHeight="1" spans="1:10">
      <c r="A131" s="9">
        <v>121</v>
      </c>
      <c r="B131" s="10" t="s">
        <v>264</v>
      </c>
      <c r="C131" s="10" t="s">
        <v>265</v>
      </c>
      <c r="D131" s="9">
        <v>1</v>
      </c>
      <c r="E131" s="9" t="s">
        <v>15</v>
      </c>
      <c r="F131" s="9" t="s">
        <v>266</v>
      </c>
      <c r="G131" s="11"/>
      <c r="H131" s="11">
        <f t="shared" si="18"/>
        <v>0</v>
      </c>
      <c r="I131" s="9"/>
      <c r="J131" s="10" t="s">
        <v>267</v>
      </c>
    </row>
    <row r="132" s="1" customFormat="1" ht="20.1" customHeight="1" spans="1:10">
      <c r="A132" s="9">
        <v>122</v>
      </c>
      <c r="B132" s="10" t="s">
        <v>268</v>
      </c>
      <c r="C132" s="10" t="s">
        <v>269</v>
      </c>
      <c r="D132" s="9">
        <v>10</v>
      </c>
      <c r="E132" s="9" t="s">
        <v>129</v>
      </c>
      <c r="F132" s="9" t="s">
        <v>20</v>
      </c>
      <c r="G132" s="11"/>
      <c r="H132" s="11">
        <f t="shared" si="18"/>
        <v>0</v>
      </c>
      <c r="I132" s="9"/>
      <c r="J132" s="14" t="s">
        <v>134</v>
      </c>
    </row>
    <row r="133" s="1" customFormat="1" ht="20.1" customHeight="1" spans="1:10">
      <c r="A133" s="9">
        <v>123</v>
      </c>
      <c r="B133" s="10" t="s">
        <v>148</v>
      </c>
      <c r="C133" s="10" t="s">
        <v>149</v>
      </c>
      <c r="D133" s="9">
        <v>1</v>
      </c>
      <c r="E133" s="9" t="s">
        <v>150</v>
      </c>
      <c r="F133" s="9" t="s">
        <v>20</v>
      </c>
      <c r="G133" s="11"/>
      <c r="H133" s="11">
        <f t="shared" si="18"/>
        <v>0</v>
      </c>
      <c r="I133" s="9"/>
      <c r="J133" s="14" t="s">
        <v>151</v>
      </c>
    </row>
    <row r="134" s="1" customFormat="1" ht="144" spans="1:10">
      <c r="A134" s="9">
        <v>124</v>
      </c>
      <c r="B134" s="10" t="s">
        <v>68</v>
      </c>
      <c r="C134" s="10" t="s">
        <v>69</v>
      </c>
      <c r="D134" s="9">
        <v>1</v>
      </c>
      <c r="E134" s="9" t="s">
        <v>15</v>
      </c>
      <c r="F134" s="9" t="s">
        <v>70</v>
      </c>
      <c r="G134" s="11"/>
      <c r="H134" s="11">
        <f t="shared" si="18"/>
        <v>0</v>
      </c>
      <c r="I134" s="9"/>
      <c r="J134" s="10" t="s">
        <v>71</v>
      </c>
    </row>
    <row r="135" ht="20.1" customHeight="1" spans="1:10">
      <c r="A135" s="7" t="s">
        <v>270</v>
      </c>
      <c r="B135" s="8"/>
      <c r="C135" s="8"/>
      <c r="D135" s="9"/>
      <c r="E135" s="9"/>
      <c r="F135" s="9"/>
      <c r="G135" s="11"/>
      <c r="H135" s="11"/>
      <c r="I135" s="9"/>
      <c r="J135" s="9"/>
    </row>
    <row r="136" ht="20.1" customHeight="1" spans="1:10">
      <c r="A136" s="7" t="s">
        <v>271</v>
      </c>
      <c r="B136" s="8"/>
      <c r="C136" s="10"/>
      <c r="D136" s="9"/>
      <c r="E136" s="9"/>
      <c r="F136" s="9"/>
      <c r="G136" s="11"/>
      <c r="H136" s="11"/>
      <c r="I136" s="9"/>
      <c r="J136" s="9"/>
    </row>
    <row r="137" s="1" customFormat="1" ht="53" customHeight="1" spans="1:10">
      <c r="A137" s="9">
        <v>125</v>
      </c>
      <c r="B137" s="10" t="s">
        <v>13</v>
      </c>
      <c r="C137" s="10" t="s">
        <v>14</v>
      </c>
      <c r="D137" s="9">
        <v>1</v>
      </c>
      <c r="E137" s="9" t="s">
        <v>15</v>
      </c>
      <c r="F137" s="9" t="s">
        <v>16</v>
      </c>
      <c r="G137" s="11"/>
      <c r="H137" s="11">
        <f>G137*D137</f>
        <v>0</v>
      </c>
      <c r="I137" s="9"/>
      <c r="J137" s="10" t="s">
        <v>17</v>
      </c>
    </row>
    <row r="138" s="1" customFormat="1" ht="55.15" customHeight="1" spans="1:10">
      <c r="A138" s="9">
        <v>126</v>
      </c>
      <c r="B138" s="10" t="s">
        <v>272</v>
      </c>
      <c r="C138" s="10" t="s">
        <v>241</v>
      </c>
      <c r="D138" s="9">
        <v>1</v>
      </c>
      <c r="E138" s="9" t="s">
        <v>15</v>
      </c>
      <c r="F138" s="9" t="s">
        <v>20</v>
      </c>
      <c r="G138" s="11"/>
      <c r="H138" s="11">
        <f t="shared" ref="H138:H143" si="19">D138*G138</f>
        <v>0</v>
      </c>
      <c r="I138" s="9"/>
      <c r="J138" s="14" t="s">
        <v>38</v>
      </c>
    </row>
    <row r="139" s="1" customFormat="1" ht="55.15" customHeight="1" spans="1:10">
      <c r="A139" s="9">
        <v>127</v>
      </c>
      <c r="B139" s="10" t="s">
        <v>273</v>
      </c>
      <c r="C139" s="10" t="s">
        <v>274</v>
      </c>
      <c r="D139" s="9">
        <v>1</v>
      </c>
      <c r="E139" s="9" t="s">
        <v>15</v>
      </c>
      <c r="F139" s="9" t="s">
        <v>246</v>
      </c>
      <c r="G139" s="11"/>
      <c r="H139" s="11">
        <f t="shared" si="19"/>
        <v>0</v>
      </c>
      <c r="I139" s="9"/>
      <c r="J139" s="10" t="s">
        <v>275</v>
      </c>
    </row>
    <row r="140" s="1" customFormat="1" ht="43" customHeight="1" spans="1:10">
      <c r="A140" s="9">
        <v>128</v>
      </c>
      <c r="B140" s="10" t="s">
        <v>261</v>
      </c>
      <c r="C140" s="10" t="s">
        <v>276</v>
      </c>
      <c r="D140" s="9">
        <v>1.2</v>
      </c>
      <c r="E140" s="9" t="s">
        <v>129</v>
      </c>
      <c r="F140" s="9" t="s">
        <v>20</v>
      </c>
      <c r="G140" s="11"/>
      <c r="H140" s="11">
        <f t="shared" si="19"/>
        <v>0</v>
      </c>
      <c r="I140" s="9"/>
      <c r="J140" s="14" t="s">
        <v>263</v>
      </c>
    </row>
    <row r="141" s="1" customFormat="1" ht="38" customHeight="1" spans="1:10">
      <c r="A141" s="9">
        <v>129</v>
      </c>
      <c r="B141" s="10" t="s">
        <v>264</v>
      </c>
      <c r="C141" s="10" t="s">
        <v>265</v>
      </c>
      <c r="D141" s="9">
        <v>1</v>
      </c>
      <c r="E141" s="9" t="s">
        <v>15</v>
      </c>
      <c r="F141" s="9" t="s">
        <v>266</v>
      </c>
      <c r="G141" s="11"/>
      <c r="H141" s="11">
        <f t="shared" si="19"/>
        <v>0</v>
      </c>
      <c r="I141" s="9"/>
      <c r="J141" s="10" t="s">
        <v>267</v>
      </c>
    </row>
    <row r="142" s="1" customFormat="1" ht="20.1" customHeight="1" spans="1:10">
      <c r="A142" s="9">
        <v>130</v>
      </c>
      <c r="B142" s="10" t="s">
        <v>268</v>
      </c>
      <c r="C142" s="10" t="s">
        <v>269</v>
      </c>
      <c r="D142" s="9">
        <v>10</v>
      </c>
      <c r="E142" s="9" t="s">
        <v>129</v>
      </c>
      <c r="F142" s="9" t="s">
        <v>20</v>
      </c>
      <c r="G142" s="11"/>
      <c r="H142" s="11">
        <f t="shared" si="19"/>
        <v>0</v>
      </c>
      <c r="I142" s="9"/>
      <c r="J142" s="14" t="s">
        <v>134</v>
      </c>
    </row>
    <row r="143" s="1" customFormat="1" ht="20.1" customHeight="1" spans="1:10">
      <c r="A143" s="9">
        <v>131</v>
      </c>
      <c r="B143" s="10" t="s">
        <v>148</v>
      </c>
      <c r="C143" s="10" t="s">
        <v>149</v>
      </c>
      <c r="D143" s="9">
        <v>1</v>
      </c>
      <c r="E143" s="9" t="s">
        <v>150</v>
      </c>
      <c r="F143" s="9" t="s">
        <v>20</v>
      </c>
      <c r="G143" s="11"/>
      <c r="H143" s="11">
        <f t="shared" si="19"/>
        <v>0</v>
      </c>
      <c r="I143" s="9"/>
      <c r="J143" s="14" t="s">
        <v>151</v>
      </c>
    </row>
    <row r="144" s="1" customFormat="1" ht="42" customHeight="1" spans="1:10">
      <c r="A144" s="9">
        <v>132</v>
      </c>
      <c r="B144" s="10" t="s">
        <v>277</v>
      </c>
      <c r="C144" s="10" t="s">
        <v>51</v>
      </c>
      <c r="D144" s="9">
        <v>1</v>
      </c>
      <c r="E144" s="9" t="s">
        <v>15</v>
      </c>
      <c r="F144" s="9" t="s">
        <v>20</v>
      </c>
      <c r="G144" s="11"/>
      <c r="H144" s="11">
        <f t="shared" ref="H144:H149" si="20">D144*G144</f>
        <v>0</v>
      </c>
      <c r="I144" s="9"/>
      <c r="J144" s="14" t="s">
        <v>250</v>
      </c>
    </row>
    <row r="145" ht="49.15" customHeight="1" spans="1:10">
      <c r="A145" s="9">
        <v>133</v>
      </c>
      <c r="B145" s="10" t="s">
        <v>278</v>
      </c>
      <c r="C145" s="10" t="s">
        <v>279</v>
      </c>
      <c r="D145" s="9">
        <v>1</v>
      </c>
      <c r="E145" s="9" t="s">
        <v>15</v>
      </c>
      <c r="F145" s="9" t="s">
        <v>20</v>
      </c>
      <c r="G145" s="11"/>
      <c r="H145" s="11">
        <f t="shared" si="20"/>
        <v>0</v>
      </c>
      <c r="I145" s="9"/>
      <c r="J145" s="14" t="s">
        <v>280</v>
      </c>
    </row>
    <row r="146" s="1" customFormat="1" ht="49.15" customHeight="1" spans="1:10">
      <c r="A146" s="9">
        <v>134</v>
      </c>
      <c r="B146" s="10" t="s">
        <v>255</v>
      </c>
      <c r="C146" s="10" t="s">
        <v>256</v>
      </c>
      <c r="D146" s="9">
        <v>1</v>
      </c>
      <c r="E146" s="9" t="s">
        <v>15</v>
      </c>
      <c r="F146" s="9" t="s">
        <v>41</v>
      </c>
      <c r="G146" s="11"/>
      <c r="H146" s="11">
        <f t="shared" si="20"/>
        <v>0</v>
      </c>
      <c r="I146" s="9"/>
      <c r="J146" s="10" t="s">
        <v>257</v>
      </c>
    </row>
    <row r="147" s="1" customFormat="1" ht="45" customHeight="1" spans="1:10">
      <c r="A147" s="9">
        <v>135</v>
      </c>
      <c r="B147" s="10" t="s">
        <v>39</v>
      </c>
      <c r="C147" s="10" t="s">
        <v>40</v>
      </c>
      <c r="D147" s="9">
        <v>1</v>
      </c>
      <c r="E147" s="9" t="s">
        <v>15</v>
      </c>
      <c r="F147" s="9" t="s">
        <v>41</v>
      </c>
      <c r="G147" s="11"/>
      <c r="H147" s="11">
        <f t="shared" si="20"/>
        <v>0</v>
      </c>
      <c r="I147" s="9"/>
      <c r="J147" s="14" t="s">
        <v>42</v>
      </c>
    </row>
    <row r="148" s="1" customFormat="1" ht="48" customHeight="1" spans="1:10">
      <c r="A148" s="9">
        <v>136</v>
      </c>
      <c r="B148" s="10" t="s">
        <v>18</v>
      </c>
      <c r="C148" s="10" t="s">
        <v>22</v>
      </c>
      <c r="D148" s="9">
        <v>1</v>
      </c>
      <c r="E148" s="9" t="s">
        <v>15</v>
      </c>
      <c r="F148" s="9" t="s">
        <v>20</v>
      </c>
      <c r="G148" s="11"/>
      <c r="H148" s="11">
        <f t="shared" si="20"/>
        <v>0</v>
      </c>
      <c r="I148" s="9"/>
      <c r="J148" s="14" t="s">
        <v>21</v>
      </c>
    </row>
    <row r="149" s="1" customFormat="1" ht="144" spans="1:10">
      <c r="A149" s="9">
        <v>137</v>
      </c>
      <c r="B149" s="10" t="s">
        <v>68</v>
      </c>
      <c r="C149" s="10" t="s">
        <v>69</v>
      </c>
      <c r="D149" s="9">
        <v>1</v>
      </c>
      <c r="E149" s="9" t="s">
        <v>15</v>
      </c>
      <c r="F149" s="9" t="s">
        <v>70</v>
      </c>
      <c r="G149" s="11"/>
      <c r="H149" s="11">
        <f t="shared" si="20"/>
        <v>0</v>
      </c>
      <c r="I149" s="9"/>
      <c r="J149" s="10" t="s">
        <v>71</v>
      </c>
    </row>
    <row r="150" ht="20.1" customHeight="1" spans="1:10">
      <c r="A150" s="7" t="s">
        <v>75</v>
      </c>
      <c r="B150" s="8"/>
      <c r="C150" s="10"/>
      <c r="D150" s="9"/>
      <c r="E150" s="9"/>
      <c r="F150" s="9"/>
      <c r="G150" s="11"/>
      <c r="H150" s="11"/>
      <c r="I150" s="9"/>
      <c r="J150" s="9"/>
    </row>
    <row r="151" s="1" customFormat="1" ht="53" customHeight="1" spans="1:10">
      <c r="A151" s="9">
        <v>138</v>
      </c>
      <c r="B151" s="10" t="s">
        <v>13</v>
      </c>
      <c r="C151" s="10" t="s">
        <v>14</v>
      </c>
      <c r="D151" s="9">
        <v>1</v>
      </c>
      <c r="E151" s="9" t="s">
        <v>15</v>
      </c>
      <c r="F151" s="9" t="s">
        <v>16</v>
      </c>
      <c r="G151" s="11"/>
      <c r="H151" s="11">
        <f>G151*D151</f>
        <v>0</v>
      </c>
      <c r="I151" s="9"/>
      <c r="J151" s="10" t="s">
        <v>17</v>
      </c>
    </row>
    <row r="152" ht="55.15" customHeight="1" spans="1:10">
      <c r="A152" s="9">
        <v>139</v>
      </c>
      <c r="B152" s="10" t="s">
        <v>81</v>
      </c>
      <c r="C152" s="10" t="s">
        <v>281</v>
      </c>
      <c r="D152" s="9">
        <v>2</v>
      </c>
      <c r="E152" s="9" t="s">
        <v>15</v>
      </c>
      <c r="F152" s="9" t="s">
        <v>20</v>
      </c>
      <c r="G152" s="11"/>
      <c r="H152" s="11">
        <f t="shared" ref="H152:H157" si="21">D152*G152</f>
        <v>0</v>
      </c>
      <c r="I152" s="9"/>
      <c r="J152" s="14" t="s">
        <v>83</v>
      </c>
    </row>
    <row r="153" ht="44.1" customHeight="1" spans="1:10">
      <c r="A153" s="9">
        <v>140</v>
      </c>
      <c r="B153" s="10" t="s">
        <v>282</v>
      </c>
      <c r="C153" s="10" t="s">
        <v>283</v>
      </c>
      <c r="D153" s="9">
        <v>1</v>
      </c>
      <c r="E153" s="9" t="s">
        <v>15</v>
      </c>
      <c r="F153" s="9" t="s">
        <v>123</v>
      </c>
      <c r="G153" s="11"/>
      <c r="H153" s="11">
        <f t="shared" si="21"/>
        <v>0</v>
      </c>
      <c r="I153" s="9"/>
      <c r="J153" s="14" t="s">
        <v>284</v>
      </c>
    </row>
    <row r="154" ht="46.15" customHeight="1" spans="1:10">
      <c r="A154" s="9">
        <v>141</v>
      </c>
      <c r="B154" s="10" t="s">
        <v>285</v>
      </c>
      <c r="C154" s="10" t="s">
        <v>283</v>
      </c>
      <c r="D154" s="9">
        <v>1</v>
      </c>
      <c r="E154" s="9" t="s">
        <v>15</v>
      </c>
      <c r="F154" s="9" t="s">
        <v>123</v>
      </c>
      <c r="G154" s="11"/>
      <c r="H154" s="11">
        <f t="shared" si="21"/>
        <v>0</v>
      </c>
      <c r="I154" s="9"/>
      <c r="J154" s="14" t="s">
        <v>284</v>
      </c>
    </row>
    <row r="155" ht="53.1" customHeight="1" spans="1:10">
      <c r="A155" s="9">
        <v>142</v>
      </c>
      <c r="B155" s="10" t="s">
        <v>286</v>
      </c>
      <c r="C155" s="10" t="s">
        <v>283</v>
      </c>
      <c r="D155" s="9">
        <v>1</v>
      </c>
      <c r="E155" s="9" t="s">
        <v>15</v>
      </c>
      <c r="F155" s="9" t="s">
        <v>123</v>
      </c>
      <c r="G155" s="11"/>
      <c r="H155" s="11">
        <f t="shared" si="21"/>
        <v>0</v>
      </c>
      <c r="I155" s="9"/>
      <c r="J155" s="14" t="s">
        <v>287</v>
      </c>
    </row>
    <row r="156" ht="64.15" customHeight="1" spans="1:10">
      <c r="A156" s="9">
        <v>143</v>
      </c>
      <c r="B156" s="10" t="s">
        <v>193</v>
      </c>
      <c r="C156" s="10" t="s">
        <v>51</v>
      </c>
      <c r="D156" s="9">
        <v>1</v>
      </c>
      <c r="E156" s="9" t="s">
        <v>15</v>
      </c>
      <c r="F156" s="9" t="s">
        <v>91</v>
      </c>
      <c r="G156" s="11"/>
      <c r="H156" s="11">
        <f t="shared" si="21"/>
        <v>0</v>
      </c>
      <c r="I156" s="9"/>
      <c r="J156" s="14" t="s">
        <v>95</v>
      </c>
    </row>
    <row r="157" s="1" customFormat="1" ht="42" customHeight="1" spans="1:10">
      <c r="A157" s="9">
        <v>144</v>
      </c>
      <c r="B157" s="10" t="s">
        <v>79</v>
      </c>
      <c r="C157" s="10" t="s">
        <v>288</v>
      </c>
      <c r="D157" s="9">
        <v>1</v>
      </c>
      <c r="E157" s="9" t="s">
        <v>15</v>
      </c>
      <c r="F157" s="9" t="s">
        <v>20</v>
      </c>
      <c r="G157" s="11"/>
      <c r="H157" s="11">
        <f t="shared" si="21"/>
        <v>0</v>
      </c>
      <c r="I157" s="9"/>
      <c r="J157" s="14" t="s">
        <v>64</v>
      </c>
    </row>
    <row r="158" s="1" customFormat="1" ht="54" customHeight="1" spans="1:10">
      <c r="A158" s="9">
        <v>145</v>
      </c>
      <c r="B158" s="10" t="s">
        <v>127</v>
      </c>
      <c r="C158" s="10" t="s">
        <v>128</v>
      </c>
      <c r="D158" s="9">
        <v>2.2</v>
      </c>
      <c r="E158" s="9" t="s">
        <v>129</v>
      </c>
      <c r="F158" s="9" t="s">
        <v>130</v>
      </c>
      <c r="G158" s="11"/>
      <c r="H158" s="11">
        <f t="shared" ref="H158:H166" si="22">D158*G158</f>
        <v>0</v>
      </c>
      <c r="I158" s="9"/>
      <c r="J158" s="14" t="s">
        <v>131</v>
      </c>
    </row>
    <row r="159" s="1" customFormat="1" ht="30" customHeight="1" spans="1:10">
      <c r="A159" s="9">
        <v>146</v>
      </c>
      <c r="B159" s="10" t="s">
        <v>132</v>
      </c>
      <c r="C159" s="10" t="s">
        <v>144</v>
      </c>
      <c r="D159" s="9">
        <v>1</v>
      </c>
      <c r="E159" s="9" t="s">
        <v>129</v>
      </c>
      <c r="F159" s="9" t="s">
        <v>20</v>
      </c>
      <c r="G159" s="11"/>
      <c r="H159" s="11">
        <f t="shared" si="22"/>
        <v>0</v>
      </c>
      <c r="I159" s="9"/>
      <c r="J159" s="14" t="s">
        <v>134</v>
      </c>
    </row>
    <row r="160" s="1" customFormat="1" ht="30" customHeight="1" spans="1:10">
      <c r="A160" s="9">
        <v>147</v>
      </c>
      <c r="B160" s="10" t="s">
        <v>135</v>
      </c>
      <c r="C160" s="10" t="s">
        <v>144</v>
      </c>
      <c r="D160" s="9">
        <v>10</v>
      </c>
      <c r="E160" s="9" t="s">
        <v>129</v>
      </c>
      <c r="F160" s="9" t="s">
        <v>20</v>
      </c>
      <c r="G160" s="11"/>
      <c r="H160" s="11">
        <f t="shared" si="22"/>
        <v>0</v>
      </c>
      <c r="I160" s="9"/>
      <c r="J160" s="14" t="s">
        <v>134</v>
      </c>
    </row>
    <row r="161" s="1" customFormat="1" ht="30" customHeight="1" spans="1:10">
      <c r="A161" s="9">
        <v>148</v>
      </c>
      <c r="B161" s="10" t="s">
        <v>137</v>
      </c>
      <c r="C161" s="10" t="s">
        <v>144</v>
      </c>
      <c r="D161" s="9">
        <v>2</v>
      </c>
      <c r="E161" s="9" t="s">
        <v>138</v>
      </c>
      <c r="F161" s="9" t="s">
        <v>20</v>
      </c>
      <c r="G161" s="11"/>
      <c r="H161" s="11">
        <f t="shared" si="22"/>
        <v>0</v>
      </c>
      <c r="I161" s="9"/>
      <c r="J161" s="14" t="s">
        <v>134</v>
      </c>
    </row>
    <row r="162" s="1" customFormat="1" ht="30" customHeight="1" spans="1:10">
      <c r="A162" s="9">
        <v>149</v>
      </c>
      <c r="B162" s="10" t="s">
        <v>139</v>
      </c>
      <c r="C162" s="10" t="s">
        <v>144</v>
      </c>
      <c r="D162" s="9">
        <v>1</v>
      </c>
      <c r="E162" s="9" t="s">
        <v>138</v>
      </c>
      <c r="F162" s="9" t="s">
        <v>20</v>
      </c>
      <c r="G162" s="11"/>
      <c r="H162" s="11">
        <f t="shared" si="22"/>
        <v>0</v>
      </c>
      <c r="I162" s="9"/>
      <c r="J162" s="14" t="s">
        <v>134</v>
      </c>
    </row>
    <row r="163" s="1" customFormat="1" ht="30" customHeight="1" spans="1:10">
      <c r="A163" s="9">
        <v>150</v>
      </c>
      <c r="B163" s="10" t="s">
        <v>140</v>
      </c>
      <c r="C163" s="10" t="s">
        <v>144</v>
      </c>
      <c r="D163" s="9">
        <v>12</v>
      </c>
      <c r="E163" s="9" t="s">
        <v>141</v>
      </c>
      <c r="F163" s="9" t="s">
        <v>20</v>
      </c>
      <c r="G163" s="11"/>
      <c r="H163" s="11">
        <f t="shared" si="22"/>
        <v>0</v>
      </c>
      <c r="I163" s="9"/>
      <c r="J163" s="14" t="s">
        <v>142</v>
      </c>
    </row>
    <row r="164" s="1" customFormat="1" ht="30" customHeight="1" spans="1:10">
      <c r="A164" s="9">
        <v>151</v>
      </c>
      <c r="B164" s="10" t="s">
        <v>143</v>
      </c>
      <c r="C164" s="10" t="s">
        <v>144</v>
      </c>
      <c r="D164" s="9">
        <v>1</v>
      </c>
      <c r="E164" s="9" t="s">
        <v>74</v>
      </c>
      <c r="F164" s="9" t="s">
        <v>20</v>
      </c>
      <c r="G164" s="11"/>
      <c r="H164" s="11">
        <f t="shared" si="22"/>
        <v>0</v>
      </c>
      <c r="I164" s="9"/>
      <c r="J164" s="14" t="s">
        <v>145</v>
      </c>
    </row>
    <row r="165" s="1" customFormat="1" ht="30" customHeight="1" spans="1:10">
      <c r="A165" s="9">
        <v>152</v>
      </c>
      <c r="B165" s="10" t="s">
        <v>146</v>
      </c>
      <c r="C165" s="10" t="s">
        <v>144</v>
      </c>
      <c r="D165" s="9">
        <v>1</v>
      </c>
      <c r="E165" s="9" t="s">
        <v>74</v>
      </c>
      <c r="F165" s="9" t="s">
        <v>20</v>
      </c>
      <c r="G165" s="11"/>
      <c r="H165" s="11">
        <f t="shared" si="22"/>
        <v>0</v>
      </c>
      <c r="I165" s="9"/>
      <c r="J165" s="14" t="s">
        <v>147</v>
      </c>
    </row>
    <row r="166" s="1" customFormat="1" ht="20.1" customHeight="1" spans="1:10">
      <c r="A166" s="9">
        <v>153</v>
      </c>
      <c r="B166" s="10" t="s">
        <v>148</v>
      </c>
      <c r="C166" s="10" t="s">
        <v>149</v>
      </c>
      <c r="D166" s="9">
        <v>1</v>
      </c>
      <c r="E166" s="9" t="s">
        <v>150</v>
      </c>
      <c r="F166" s="9" t="s">
        <v>20</v>
      </c>
      <c r="G166" s="11"/>
      <c r="H166" s="11">
        <f t="shared" si="22"/>
        <v>0</v>
      </c>
      <c r="I166" s="9"/>
      <c r="J166" s="14" t="s">
        <v>151</v>
      </c>
    </row>
    <row r="167" ht="20.1" customHeight="1" spans="1:10">
      <c r="A167" s="7" t="s">
        <v>289</v>
      </c>
      <c r="B167" s="8"/>
      <c r="C167" s="10"/>
      <c r="D167" s="9"/>
      <c r="E167" s="9"/>
      <c r="F167" s="9"/>
      <c r="G167" s="11"/>
      <c r="H167" s="11"/>
      <c r="I167" s="9"/>
      <c r="J167" s="9"/>
    </row>
    <row r="168" s="1" customFormat="1" ht="53" customHeight="1" spans="1:10">
      <c r="A168" s="9">
        <v>154</v>
      </c>
      <c r="B168" s="10" t="s">
        <v>13</v>
      </c>
      <c r="C168" s="10" t="s">
        <v>14</v>
      </c>
      <c r="D168" s="9">
        <v>1</v>
      </c>
      <c r="E168" s="9" t="s">
        <v>15</v>
      </c>
      <c r="F168" s="9" t="s">
        <v>16</v>
      </c>
      <c r="G168" s="11"/>
      <c r="H168" s="11">
        <f>G168*D168</f>
        <v>0</v>
      </c>
      <c r="I168" s="9"/>
      <c r="J168" s="10" t="s">
        <v>17</v>
      </c>
    </row>
    <row r="169" ht="38.1" customHeight="1" spans="1:10">
      <c r="A169" s="9">
        <v>155</v>
      </c>
      <c r="B169" s="10" t="s">
        <v>156</v>
      </c>
      <c r="C169" s="10" t="s">
        <v>157</v>
      </c>
      <c r="D169" s="9">
        <v>1</v>
      </c>
      <c r="E169" s="9" t="s">
        <v>15</v>
      </c>
      <c r="F169" s="9" t="s">
        <v>20</v>
      </c>
      <c r="G169" s="11"/>
      <c r="H169" s="11">
        <f t="shared" ref="H169:H172" si="23">D169*G169</f>
        <v>0</v>
      </c>
      <c r="I169" s="9"/>
      <c r="J169" s="14" t="s">
        <v>158</v>
      </c>
    </row>
    <row r="170" s="1" customFormat="1" ht="55.15" customHeight="1" spans="1:10">
      <c r="A170" s="9">
        <v>156</v>
      </c>
      <c r="B170" s="10" t="s">
        <v>192</v>
      </c>
      <c r="C170" s="10" t="s">
        <v>290</v>
      </c>
      <c r="D170" s="9">
        <v>1</v>
      </c>
      <c r="E170" s="9" t="s">
        <v>15</v>
      </c>
      <c r="F170" s="9" t="s">
        <v>20</v>
      </c>
      <c r="G170" s="11"/>
      <c r="H170" s="11">
        <f t="shared" si="23"/>
        <v>0</v>
      </c>
      <c r="I170" s="9"/>
      <c r="J170" s="14" t="s">
        <v>38</v>
      </c>
    </row>
    <row r="171" s="1" customFormat="1" ht="67.15" customHeight="1" spans="1:10">
      <c r="A171" s="9">
        <v>157</v>
      </c>
      <c r="B171" s="10" t="s">
        <v>291</v>
      </c>
      <c r="C171" s="10" t="s">
        <v>292</v>
      </c>
      <c r="D171" s="9">
        <v>1</v>
      </c>
      <c r="E171" s="9" t="s">
        <v>15</v>
      </c>
      <c r="F171" s="9" t="s">
        <v>91</v>
      </c>
      <c r="G171" s="11"/>
      <c r="H171" s="11">
        <f t="shared" si="23"/>
        <v>0</v>
      </c>
      <c r="I171" s="9"/>
      <c r="J171" s="14" t="s">
        <v>293</v>
      </c>
    </row>
    <row r="172" ht="55.15" customHeight="1" spans="1:10">
      <c r="A172" s="9">
        <v>158</v>
      </c>
      <c r="B172" s="10" t="s">
        <v>193</v>
      </c>
      <c r="C172" s="10" t="s">
        <v>82</v>
      </c>
      <c r="D172" s="9">
        <v>1</v>
      </c>
      <c r="E172" s="9" t="s">
        <v>15</v>
      </c>
      <c r="F172" s="9" t="s">
        <v>91</v>
      </c>
      <c r="G172" s="11"/>
      <c r="H172" s="11">
        <f t="shared" si="23"/>
        <v>0</v>
      </c>
      <c r="I172" s="9"/>
      <c r="J172" s="14" t="s">
        <v>95</v>
      </c>
    </row>
    <row r="173" ht="20.1" customHeight="1" spans="1:10">
      <c r="A173" s="7" t="s">
        <v>294</v>
      </c>
      <c r="B173" s="8"/>
      <c r="C173" s="10"/>
      <c r="D173" s="9"/>
      <c r="E173" s="9"/>
      <c r="F173" s="9"/>
      <c r="G173" s="11"/>
      <c r="H173" s="11"/>
      <c r="I173" s="9"/>
      <c r="J173" s="9"/>
    </row>
    <row r="174" s="1" customFormat="1" ht="53" customHeight="1" spans="1:10">
      <c r="A174" s="9">
        <v>159</v>
      </c>
      <c r="B174" s="10" t="s">
        <v>13</v>
      </c>
      <c r="C174" s="10" t="s">
        <v>14</v>
      </c>
      <c r="D174" s="9">
        <v>2</v>
      </c>
      <c r="E174" s="9" t="s">
        <v>15</v>
      </c>
      <c r="F174" s="9" t="s">
        <v>16</v>
      </c>
      <c r="G174" s="11"/>
      <c r="H174" s="11">
        <f>G174*D174</f>
        <v>0</v>
      </c>
      <c r="I174" s="9"/>
      <c r="J174" s="10" t="s">
        <v>17</v>
      </c>
    </row>
    <row r="175" s="1" customFormat="1" ht="162" customHeight="1" spans="1:10">
      <c r="A175" s="9">
        <v>160</v>
      </c>
      <c r="B175" s="10" t="s">
        <v>295</v>
      </c>
      <c r="C175" s="10" t="s">
        <v>296</v>
      </c>
      <c r="D175" s="9">
        <v>1</v>
      </c>
      <c r="E175" s="9" t="s">
        <v>15</v>
      </c>
      <c r="F175" s="9" t="s">
        <v>297</v>
      </c>
      <c r="G175" s="11"/>
      <c r="H175" s="11">
        <f t="shared" ref="H175:H182" si="24">D175*G175</f>
        <v>0</v>
      </c>
      <c r="I175" s="9"/>
      <c r="J175" s="14" t="s">
        <v>298</v>
      </c>
    </row>
    <row r="176" s="1" customFormat="1" ht="157" customHeight="1" spans="1:10">
      <c r="A176" s="9">
        <v>161</v>
      </c>
      <c r="B176" s="10" t="s">
        <v>299</v>
      </c>
      <c r="C176" s="10" t="s">
        <v>300</v>
      </c>
      <c r="D176" s="9">
        <v>1</v>
      </c>
      <c r="E176" s="9" t="s">
        <v>15</v>
      </c>
      <c r="F176" s="9" t="s">
        <v>297</v>
      </c>
      <c r="G176" s="11"/>
      <c r="H176" s="11">
        <f t="shared" si="24"/>
        <v>0</v>
      </c>
      <c r="I176" s="9"/>
      <c r="J176" s="14" t="s">
        <v>298</v>
      </c>
    </row>
    <row r="177" s="1" customFormat="1" ht="156" customHeight="1" spans="1:10">
      <c r="A177" s="9">
        <v>162</v>
      </c>
      <c r="B177" s="10" t="s">
        <v>301</v>
      </c>
      <c r="C177" s="10" t="s">
        <v>302</v>
      </c>
      <c r="D177" s="9">
        <v>1</v>
      </c>
      <c r="E177" s="9" t="s">
        <v>15</v>
      </c>
      <c r="F177" s="9" t="s">
        <v>297</v>
      </c>
      <c r="G177" s="15"/>
      <c r="H177" s="11">
        <f t="shared" si="24"/>
        <v>0</v>
      </c>
      <c r="I177" s="9"/>
      <c r="J177" s="14" t="s">
        <v>298</v>
      </c>
    </row>
    <row r="178" ht="47.1" customHeight="1" spans="1:10">
      <c r="A178" s="9">
        <v>163</v>
      </c>
      <c r="B178" s="10" t="s">
        <v>303</v>
      </c>
      <c r="C178" s="10" t="s">
        <v>122</v>
      </c>
      <c r="D178" s="9">
        <v>1</v>
      </c>
      <c r="E178" s="9" t="s">
        <v>15</v>
      </c>
      <c r="F178" s="9" t="s">
        <v>123</v>
      </c>
      <c r="G178" s="11"/>
      <c r="H178" s="11">
        <f t="shared" si="24"/>
        <v>0</v>
      </c>
      <c r="I178" s="9"/>
      <c r="J178" s="14" t="s">
        <v>224</v>
      </c>
    </row>
    <row r="179" ht="66" customHeight="1" spans="1:10">
      <c r="A179" s="9">
        <v>164</v>
      </c>
      <c r="B179" s="10" t="s">
        <v>193</v>
      </c>
      <c r="C179" s="10" t="s">
        <v>82</v>
      </c>
      <c r="D179" s="9">
        <v>1</v>
      </c>
      <c r="E179" s="9" t="s">
        <v>15</v>
      </c>
      <c r="F179" s="9" t="s">
        <v>91</v>
      </c>
      <c r="G179" s="11"/>
      <c r="H179" s="11">
        <f t="shared" si="24"/>
        <v>0</v>
      </c>
      <c r="I179" s="9"/>
      <c r="J179" s="14" t="s">
        <v>95</v>
      </c>
    </row>
    <row r="180" s="3" customFormat="1" ht="66" customHeight="1" spans="1:10">
      <c r="A180" s="9">
        <v>165</v>
      </c>
      <c r="B180" s="10" t="s">
        <v>89</v>
      </c>
      <c r="C180" s="10" t="s">
        <v>90</v>
      </c>
      <c r="D180" s="9">
        <v>1</v>
      </c>
      <c r="E180" s="9" t="s">
        <v>15</v>
      </c>
      <c r="F180" s="9" t="s">
        <v>91</v>
      </c>
      <c r="G180" s="11"/>
      <c r="H180" s="11">
        <f t="shared" si="24"/>
        <v>0</v>
      </c>
      <c r="I180" s="9"/>
      <c r="J180" s="14" t="s">
        <v>92</v>
      </c>
    </row>
    <row r="181" s="1" customFormat="1" ht="54" customHeight="1" spans="1:10">
      <c r="A181" s="9">
        <v>166</v>
      </c>
      <c r="B181" s="10" t="s">
        <v>201</v>
      </c>
      <c r="C181" s="10" t="s">
        <v>196</v>
      </c>
      <c r="D181" s="9">
        <v>2</v>
      </c>
      <c r="E181" s="9" t="s">
        <v>15</v>
      </c>
      <c r="F181" s="9" t="s">
        <v>20</v>
      </c>
      <c r="G181" s="11"/>
      <c r="H181" s="11">
        <f t="shared" si="24"/>
        <v>0</v>
      </c>
      <c r="I181" s="9"/>
      <c r="J181" s="14" t="s">
        <v>197</v>
      </c>
    </row>
    <row r="182" s="1" customFormat="1" ht="55.15" customHeight="1" spans="1:10">
      <c r="A182" s="9">
        <v>167</v>
      </c>
      <c r="B182" s="10" t="s">
        <v>304</v>
      </c>
      <c r="C182" s="10" t="s">
        <v>219</v>
      </c>
      <c r="D182" s="9">
        <v>1</v>
      </c>
      <c r="E182" s="9" t="s">
        <v>15</v>
      </c>
      <c r="F182" s="9" t="s">
        <v>20</v>
      </c>
      <c r="G182" s="11"/>
      <c r="H182" s="11">
        <f t="shared" si="24"/>
        <v>0</v>
      </c>
      <c r="I182" s="9"/>
      <c r="J182" s="14" t="s">
        <v>83</v>
      </c>
    </row>
    <row r="183" s="1" customFormat="1" ht="54" customHeight="1" spans="1:10">
      <c r="A183" s="9">
        <v>168</v>
      </c>
      <c r="B183" s="10" t="s">
        <v>127</v>
      </c>
      <c r="C183" s="10" t="s">
        <v>128</v>
      </c>
      <c r="D183" s="9">
        <v>5.4</v>
      </c>
      <c r="E183" s="9" t="s">
        <v>129</v>
      </c>
      <c r="F183" s="9" t="s">
        <v>130</v>
      </c>
      <c r="G183" s="11"/>
      <c r="H183" s="11">
        <f t="shared" ref="H183:H192" si="25">D183*G183</f>
        <v>0</v>
      </c>
      <c r="I183" s="9"/>
      <c r="J183" s="17" t="s">
        <v>131</v>
      </c>
    </row>
    <row r="184" s="1" customFormat="1" ht="30" customHeight="1" spans="1:10">
      <c r="A184" s="9">
        <v>169</v>
      </c>
      <c r="B184" s="10" t="s">
        <v>132</v>
      </c>
      <c r="C184" s="10" t="s">
        <v>133</v>
      </c>
      <c r="D184" s="9">
        <v>4</v>
      </c>
      <c r="E184" s="9" t="s">
        <v>129</v>
      </c>
      <c r="F184" s="9" t="s">
        <v>20</v>
      </c>
      <c r="G184" s="11"/>
      <c r="H184" s="11">
        <f t="shared" si="25"/>
        <v>0</v>
      </c>
      <c r="I184" s="9"/>
      <c r="J184" s="17" t="s">
        <v>134</v>
      </c>
    </row>
    <row r="185" s="1" customFormat="1" ht="30" customHeight="1" spans="1:10">
      <c r="A185" s="9">
        <v>170</v>
      </c>
      <c r="B185" s="10" t="s">
        <v>135</v>
      </c>
      <c r="C185" s="10" t="s">
        <v>136</v>
      </c>
      <c r="D185" s="9">
        <v>10</v>
      </c>
      <c r="E185" s="9" t="s">
        <v>129</v>
      </c>
      <c r="F185" s="9" t="s">
        <v>20</v>
      </c>
      <c r="G185" s="11"/>
      <c r="H185" s="11">
        <f t="shared" si="25"/>
        <v>0</v>
      </c>
      <c r="I185" s="9"/>
      <c r="J185" s="17" t="s">
        <v>134</v>
      </c>
    </row>
    <row r="186" s="1" customFormat="1" ht="30" customHeight="1" spans="1:10">
      <c r="A186" s="9">
        <v>171</v>
      </c>
      <c r="B186" s="10" t="s">
        <v>137</v>
      </c>
      <c r="C186" s="10" t="s">
        <v>136</v>
      </c>
      <c r="D186" s="9">
        <v>3</v>
      </c>
      <c r="E186" s="9" t="s">
        <v>138</v>
      </c>
      <c r="F186" s="9" t="s">
        <v>20</v>
      </c>
      <c r="G186" s="11"/>
      <c r="H186" s="11">
        <f t="shared" si="25"/>
        <v>0</v>
      </c>
      <c r="I186" s="9"/>
      <c r="J186" s="17" t="s">
        <v>134</v>
      </c>
    </row>
    <row r="187" s="1" customFormat="1" ht="30" customHeight="1" spans="1:10">
      <c r="A187" s="9">
        <v>172</v>
      </c>
      <c r="B187" s="10" t="s">
        <v>139</v>
      </c>
      <c r="C187" s="10" t="s">
        <v>136</v>
      </c>
      <c r="D187" s="9">
        <v>1</v>
      </c>
      <c r="E187" s="9" t="s">
        <v>138</v>
      </c>
      <c r="F187" s="9" t="s">
        <v>20</v>
      </c>
      <c r="G187" s="11"/>
      <c r="H187" s="11">
        <f t="shared" si="25"/>
        <v>0</v>
      </c>
      <c r="I187" s="9"/>
      <c r="J187" s="17" t="s">
        <v>134</v>
      </c>
    </row>
    <row r="188" s="1" customFormat="1" ht="30" customHeight="1" spans="1:10">
      <c r="A188" s="9">
        <v>173</v>
      </c>
      <c r="B188" s="10" t="s">
        <v>140</v>
      </c>
      <c r="C188" s="10" t="s">
        <v>136</v>
      </c>
      <c r="D188" s="9">
        <v>8</v>
      </c>
      <c r="E188" s="9" t="s">
        <v>141</v>
      </c>
      <c r="F188" s="9" t="s">
        <v>20</v>
      </c>
      <c r="G188" s="11"/>
      <c r="H188" s="11">
        <f t="shared" si="25"/>
        <v>0</v>
      </c>
      <c r="I188" s="9"/>
      <c r="J188" s="17" t="s">
        <v>142</v>
      </c>
    </row>
    <row r="189" s="1" customFormat="1" ht="30" customHeight="1" spans="1:10">
      <c r="A189" s="9">
        <v>174</v>
      </c>
      <c r="B189" s="10" t="s">
        <v>143</v>
      </c>
      <c r="C189" s="10" t="s">
        <v>144</v>
      </c>
      <c r="D189" s="9">
        <v>3</v>
      </c>
      <c r="E189" s="9" t="s">
        <v>74</v>
      </c>
      <c r="F189" s="9" t="s">
        <v>20</v>
      </c>
      <c r="G189" s="11"/>
      <c r="H189" s="11">
        <f t="shared" si="25"/>
        <v>0</v>
      </c>
      <c r="I189" s="9"/>
      <c r="J189" s="17" t="s">
        <v>145</v>
      </c>
    </row>
    <row r="190" s="1" customFormat="1" ht="30" customHeight="1" spans="1:10">
      <c r="A190" s="9">
        <v>175</v>
      </c>
      <c r="B190" s="10" t="s">
        <v>146</v>
      </c>
      <c r="C190" s="10" t="s">
        <v>144</v>
      </c>
      <c r="D190" s="9">
        <v>3</v>
      </c>
      <c r="E190" s="9" t="s">
        <v>74</v>
      </c>
      <c r="F190" s="9" t="s">
        <v>20</v>
      </c>
      <c r="G190" s="11"/>
      <c r="H190" s="11">
        <f t="shared" si="25"/>
        <v>0</v>
      </c>
      <c r="I190" s="9"/>
      <c r="J190" s="17" t="s">
        <v>147</v>
      </c>
    </row>
    <row r="191" s="1" customFormat="1" ht="20.1" customHeight="1" spans="1:10">
      <c r="A191" s="9">
        <v>176</v>
      </c>
      <c r="B191" s="10" t="s">
        <v>148</v>
      </c>
      <c r="C191" s="10" t="s">
        <v>149</v>
      </c>
      <c r="D191" s="9">
        <v>1</v>
      </c>
      <c r="E191" s="9" t="s">
        <v>150</v>
      </c>
      <c r="F191" s="9" t="s">
        <v>20</v>
      </c>
      <c r="G191" s="11"/>
      <c r="H191" s="11">
        <f t="shared" si="25"/>
        <v>0</v>
      </c>
      <c r="I191" s="9"/>
      <c r="J191" s="17" t="s">
        <v>151</v>
      </c>
    </row>
    <row r="192" s="1" customFormat="1" ht="25.15" customHeight="1" spans="1:10">
      <c r="A192" s="9">
        <v>177</v>
      </c>
      <c r="B192" s="10" t="s">
        <v>152</v>
      </c>
      <c r="C192" s="10" t="s">
        <v>305</v>
      </c>
      <c r="D192" s="9">
        <v>6</v>
      </c>
      <c r="E192" s="9" t="s">
        <v>129</v>
      </c>
      <c r="F192" s="9" t="s">
        <v>20</v>
      </c>
      <c r="G192" s="11"/>
      <c r="H192" s="11">
        <f t="shared" si="25"/>
        <v>0</v>
      </c>
      <c r="I192" s="9"/>
      <c r="J192" s="17" t="s">
        <v>306</v>
      </c>
    </row>
    <row r="193" ht="26.1" customHeight="1" spans="1:10">
      <c r="A193" s="8" t="s">
        <v>307</v>
      </c>
      <c r="B193" s="8"/>
      <c r="C193" s="16">
        <f>H193</f>
        <v>0</v>
      </c>
      <c r="D193" s="16"/>
      <c r="E193" s="16"/>
      <c r="F193" s="16"/>
      <c r="G193" s="16"/>
      <c r="H193" s="7">
        <f>SUM(H5:H192)</f>
        <v>0</v>
      </c>
      <c r="I193" s="9"/>
      <c r="J193" s="9"/>
    </row>
    <row r="194" ht="31" customHeight="1" spans="1:10">
      <c r="A194" s="7" t="s">
        <v>308</v>
      </c>
      <c r="B194" s="8"/>
      <c r="C194" s="19">
        <f>H193*0.1</f>
        <v>0</v>
      </c>
      <c r="D194" s="19"/>
      <c r="E194" s="19"/>
      <c r="F194" s="19"/>
      <c r="G194" s="19"/>
      <c r="H194" s="19"/>
      <c r="I194" s="7" t="s">
        <v>309</v>
      </c>
      <c r="J194" s="7">
        <v>0</v>
      </c>
    </row>
    <row r="195" ht="38" customHeight="1" spans="1:12">
      <c r="A195" s="8" t="s">
        <v>310</v>
      </c>
      <c r="B195" s="8"/>
      <c r="C195" s="16">
        <f>H195</f>
        <v>0</v>
      </c>
      <c r="D195" s="16"/>
      <c r="E195" s="16"/>
      <c r="F195" s="16"/>
      <c r="G195" s="16"/>
      <c r="H195" s="20">
        <f>H193+C194+J194</f>
        <v>0</v>
      </c>
      <c r="I195" s="21"/>
      <c r="J195" s="22"/>
      <c r="K195" s="23">
        <f>H195+[1]客房布草配置方案!$H$29+[2]Sheet2!$I$30+[3]汇总表!$C$7+[4]Sheet1!$F$45+[5]汇总表!$E$16+[6]大堂用品!$H$19</f>
        <v>255240</v>
      </c>
      <c r="L195" s="1">
        <f>K195*0.3</f>
        <v>76572</v>
      </c>
    </row>
  </sheetData>
  <autoFilter ref="A2:J195">
    <extLst/>
  </autoFilter>
  <mergeCells count="21">
    <mergeCell ref="A1:J1"/>
    <mergeCell ref="A3:C3"/>
    <mergeCell ref="A4:C4"/>
    <mergeCell ref="A14:B14"/>
    <mergeCell ref="A30:B30"/>
    <mergeCell ref="A59:B59"/>
    <mergeCell ref="A80:B80"/>
    <mergeCell ref="A113:B113"/>
    <mergeCell ref="A118:B118"/>
    <mergeCell ref="A135:C135"/>
    <mergeCell ref="A136:B136"/>
    <mergeCell ref="A150:B150"/>
    <mergeCell ref="A167:B167"/>
    <mergeCell ref="A173:B173"/>
    <mergeCell ref="A193:B193"/>
    <mergeCell ref="C193:G193"/>
    <mergeCell ref="A194:B194"/>
    <mergeCell ref="C194:H194"/>
    <mergeCell ref="A195:B195"/>
    <mergeCell ref="C195:G195"/>
    <mergeCell ref="H195:J195"/>
  </mergeCells>
  <pageMargins left="0.511805555555556" right="0.511805555555556" top="0.432638888888889" bottom="0.629861111111111" header="0.5" footer="0.393055555555556"/>
  <pageSetup paperSize="9" orientation="landscape"/>
  <headerFooter>
    <oddFooter>&amp;C第 &amp;P 页，共 &amp;N 页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29"/>
  <sheetViews>
    <sheetView topLeftCell="A121" workbookViewId="0">
      <selection activeCell="G5" sqref="G5:G127"/>
    </sheetView>
  </sheetViews>
  <sheetFormatPr defaultColWidth="9" defaultRowHeight="13.5"/>
  <cols>
    <col min="1" max="1" width="4.5" style="4" customWidth="1"/>
    <col min="2" max="2" width="14.125" style="5" customWidth="1"/>
    <col min="3" max="3" width="13.7583333333333" style="5" customWidth="1"/>
    <col min="4" max="4" width="4.875" style="4" customWidth="1"/>
    <col min="5" max="5" width="4.625" style="4" customWidth="1"/>
    <col min="6" max="6" width="7" style="4" customWidth="1"/>
    <col min="7" max="7" width="8.25833333333333" style="4" customWidth="1"/>
    <col min="8" max="8" width="11.725" style="4"/>
    <col min="9" max="9" width="10.625" style="4" customWidth="1"/>
    <col min="10" max="10" width="60.5" style="4" customWidth="1"/>
    <col min="11" max="16384" width="9" style="1"/>
  </cols>
  <sheetData>
    <row r="1" s="1" customFormat="1" ht="33" customHeight="1" spans="1:10">
      <c r="A1" s="6" t="s">
        <v>0</v>
      </c>
      <c r="B1" s="6"/>
      <c r="C1" s="6"/>
      <c r="D1" s="6"/>
      <c r="E1" s="6"/>
      <c r="F1" s="6"/>
      <c r="G1" s="6"/>
      <c r="H1" s="6"/>
      <c r="I1" s="6"/>
      <c r="J1" s="13"/>
    </row>
    <row r="2" s="2" customFormat="1" ht="23.1" customHeight="1" spans="1:10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</row>
    <row r="3" s="2" customFormat="1" ht="23.1" customHeight="1" spans="1:10">
      <c r="A3" s="7" t="s">
        <v>11</v>
      </c>
      <c r="B3" s="8"/>
      <c r="C3" s="8"/>
      <c r="D3" s="7"/>
      <c r="E3" s="7"/>
      <c r="F3" s="7"/>
      <c r="G3" s="7"/>
      <c r="H3" s="7"/>
      <c r="I3" s="7"/>
      <c r="J3" s="7"/>
    </row>
    <row r="4" s="1" customFormat="1" ht="23.1" customHeight="1" spans="1:10">
      <c r="A4" s="7" t="s">
        <v>12</v>
      </c>
      <c r="B4" s="8"/>
      <c r="C4" s="8"/>
      <c r="D4" s="9"/>
      <c r="E4" s="9"/>
      <c r="F4" s="9"/>
      <c r="G4" s="9"/>
      <c r="H4" s="9"/>
      <c r="I4" s="9"/>
      <c r="J4" s="9"/>
    </row>
    <row r="5" s="1" customFormat="1" ht="48" customHeight="1" spans="1:10">
      <c r="A5" s="9">
        <v>2</v>
      </c>
      <c r="B5" s="10" t="s">
        <v>18</v>
      </c>
      <c r="C5" s="10" t="s">
        <v>19</v>
      </c>
      <c r="D5" s="9">
        <v>10</v>
      </c>
      <c r="E5" s="9" t="s">
        <v>15</v>
      </c>
      <c r="F5" s="9" t="s">
        <v>20</v>
      </c>
      <c r="G5" s="11"/>
      <c r="H5" s="11">
        <f>D5*G5</f>
        <v>0</v>
      </c>
      <c r="I5" s="9"/>
      <c r="J5" s="14" t="s">
        <v>21</v>
      </c>
    </row>
    <row r="6" s="1" customFormat="1" ht="48" customHeight="1" spans="1:10">
      <c r="A6" s="9">
        <v>3</v>
      </c>
      <c r="B6" s="10" t="s">
        <v>18</v>
      </c>
      <c r="C6" s="10" t="s">
        <v>22</v>
      </c>
      <c r="D6" s="9">
        <v>4</v>
      </c>
      <c r="E6" s="9" t="s">
        <v>15</v>
      </c>
      <c r="F6" s="9" t="s">
        <v>20</v>
      </c>
      <c r="G6" s="11"/>
      <c r="H6" s="11">
        <f>D6*G6</f>
        <v>0</v>
      </c>
      <c r="I6" s="9"/>
      <c r="J6" s="14" t="s">
        <v>21</v>
      </c>
    </row>
    <row r="7" s="1" customFormat="1" ht="49.15" customHeight="1" spans="1:10">
      <c r="A7" s="9">
        <v>7</v>
      </c>
      <c r="B7" s="10" t="s">
        <v>33</v>
      </c>
      <c r="C7" s="10" t="s">
        <v>34</v>
      </c>
      <c r="D7" s="9">
        <v>1</v>
      </c>
      <c r="E7" s="9" t="s">
        <v>15</v>
      </c>
      <c r="F7" s="9" t="s">
        <v>20</v>
      </c>
      <c r="G7" s="11"/>
      <c r="H7" s="11">
        <f>D7*G7</f>
        <v>0</v>
      </c>
      <c r="I7" s="9"/>
      <c r="J7" s="14" t="s">
        <v>35</v>
      </c>
    </row>
    <row r="8" s="1" customFormat="1" ht="55.15" customHeight="1" spans="1:10">
      <c r="A8" s="9">
        <v>8</v>
      </c>
      <c r="B8" s="10" t="s">
        <v>36</v>
      </c>
      <c r="C8" s="10" t="s">
        <v>37</v>
      </c>
      <c r="D8" s="9">
        <v>1</v>
      </c>
      <c r="E8" s="9" t="s">
        <v>15</v>
      </c>
      <c r="F8" s="9" t="s">
        <v>20</v>
      </c>
      <c r="G8" s="11"/>
      <c r="H8" s="11">
        <f>G8*D8</f>
        <v>0</v>
      </c>
      <c r="I8" s="9"/>
      <c r="J8" s="14" t="s">
        <v>38</v>
      </c>
    </row>
    <row r="9" s="1" customFormat="1" ht="20.1" customHeight="1" spans="1:10">
      <c r="A9" s="7" t="s">
        <v>43</v>
      </c>
      <c r="B9" s="8"/>
      <c r="C9" s="10"/>
      <c r="D9" s="9"/>
      <c r="E9" s="9"/>
      <c r="F9" s="9"/>
      <c r="G9" s="11"/>
      <c r="H9" s="11"/>
      <c r="I9" s="9"/>
      <c r="J9" s="9"/>
    </row>
    <row r="10" s="1" customFormat="1" ht="55.15" customHeight="1" spans="1:10">
      <c r="A10" s="9">
        <v>11</v>
      </c>
      <c r="B10" s="10" t="s">
        <v>44</v>
      </c>
      <c r="C10" s="10" t="s">
        <v>45</v>
      </c>
      <c r="D10" s="9">
        <v>1</v>
      </c>
      <c r="E10" s="9" t="s">
        <v>15</v>
      </c>
      <c r="F10" s="9" t="s">
        <v>20</v>
      </c>
      <c r="G10" s="11"/>
      <c r="H10" s="11">
        <f t="shared" ref="H10:H23" si="0">D10*G10</f>
        <v>0</v>
      </c>
      <c r="I10" s="9"/>
      <c r="J10" s="14" t="s">
        <v>38</v>
      </c>
    </row>
    <row r="11" s="1" customFormat="1" ht="55.15" customHeight="1" spans="1:10">
      <c r="A11" s="9">
        <v>12</v>
      </c>
      <c r="B11" s="10" t="s">
        <v>46</v>
      </c>
      <c r="C11" s="10" t="s">
        <v>47</v>
      </c>
      <c r="D11" s="9">
        <v>1</v>
      </c>
      <c r="E11" s="9" t="s">
        <v>48</v>
      </c>
      <c r="F11" s="9" t="s">
        <v>20</v>
      </c>
      <c r="G11" s="11"/>
      <c r="H11" s="11">
        <f t="shared" si="0"/>
        <v>0</v>
      </c>
      <c r="I11" s="9"/>
      <c r="J11" s="14" t="s">
        <v>49</v>
      </c>
    </row>
    <row r="12" s="1" customFormat="1" ht="55.15" customHeight="1" spans="1:10">
      <c r="A12" s="9">
        <v>13</v>
      </c>
      <c r="B12" s="10" t="s">
        <v>50</v>
      </c>
      <c r="C12" s="10" t="s">
        <v>51</v>
      </c>
      <c r="D12" s="9">
        <v>2</v>
      </c>
      <c r="E12" s="9" t="s">
        <v>15</v>
      </c>
      <c r="F12" s="9" t="s">
        <v>20</v>
      </c>
      <c r="G12" s="11"/>
      <c r="H12" s="11">
        <f t="shared" si="0"/>
        <v>0</v>
      </c>
      <c r="I12" s="9"/>
      <c r="J12" s="14" t="s">
        <v>38</v>
      </c>
    </row>
    <row r="13" s="1" customFormat="1" ht="44.1" customHeight="1" spans="1:10">
      <c r="A13" s="9">
        <v>14</v>
      </c>
      <c r="B13" s="10" t="s">
        <v>46</v>
      </c>
      <c r="C13" s="10" t="s">
        <v>52</v>
      </c>
      <c r="D13" s="9">
        <v>1</v>
      </c>
      <c r="E13" s="9" t="s">
        <v>15</v>
      </c>
      <c r="F13" s="9" t="s">
        <v>20</v>
      </c>
      <c r="G13" s="11"/>
      <c r="H13" s="11">
        <f t="shared" si="0"/>
        <v>0</v>
      </c>
      <c r="I13" s="9"/>
      <c r="J13" s="14" t="s">
        <v>53</v>
      </c>
    </row>
    <row r="14" s="1" customFormat="1" ht="55.15" customHeight="1" spans="1:10">
      <c r="A14" s="9">
        <v>15</v>
      </c>
      <c r="B14" s="10" t="s">
        <v>54</v>
      </c>
      <c r="C14" s="10" t="s">
        <v>22</v>
      </c>
      <c r="D14" s="9">
        <v>2</v>
      </c>
      <c r="E14" s="9" t="s">
        <v>15</v>
      </c>
      <c r="F14" s="9" t="s">
        <v>20</v>
      </c>
      <c r="G14" s="11"/>
      <c r="H14" s="11">
        <f t="shared" si="0"/>
        <v>0</v>
      </c>
      <c r="I14" s="9"/>
      <c r="J14" s="14" t="s">
        <v>55</v>
      </c>
    </row>
    <row r="15" s="1" customFormat="1" ht="44.1" customHeight="1" spans="1:10">
      <c r="A15" s="9">
        <v>16</v>
      </c>
      <c r="B15" s="10" t="s">
        <v>46</v>
      </c>
      <c r="C15" s="10" t="s">
        <v>56</v>
      </c>
      <c r="D15" s="9">
        <v>1</v>
      </c>
      <c r="E15" s="9" t="s">
        <v>15</v>
      </c>
      <c r="F15" s="9" t="s">
        <v>20</v>
      </c>
      <c r="G15" s="11"/>
      <c r="H15" s="11">
        <f t="shared" si="0"/>
        <v>0</v>
      </c>
      <c r="I15" s="9"/>
      <c r="J15" s="14" t="s">
        <v>53</v>
      </c>
    </row>
    <row r="16" s="1" customFormat="1" ht="44.1" customHeight="1" spans="1:10">
      <c r="A16" s="9">
        <v>17</v>
      </c>
      <c r="B16" s="10" t="s">
        <v>46</v>
      </c>
      <c r="C16" s="10" t="s">
        <v>57</v>
      </c>
      <c r="D16" s="9">
        <v>2</v>
      </c>
      <c r="E16" s="9" t="s">
        <v>15</v>
      </c>
      <c r="F16" s="9" t="s">
        <v>20</v>
      </c>
      <c r="G16" s="11"/>
      <c r="H16" s="11">
        <f t="shared" si="0"/>
        <v>0</v>
      </c>
      <c r="I16" s="9"/>
      <c r="J16" s="14" t="s">
        <v>53</v>
      </c>
    </row>
    <row r="17" s="1" customFormat="1" ht="42" customHeight="1" spans="1:10">
      <c r="A17" s="9">
        <v>19</v>
      </c>
      <c r="B17" s="10" t="s">
        <v>62</v>
      </c>
      <c r="C17" s="10" t="s">
        <v>63</v>
      </c>
      <c r="D17" s="9">
        <v>1</v>
      </c>
      <c r="E17" s="9" t="s">
        <v>15</v>
      </c>
      <c r="F17" s="9" t="s">
        <v>20</v>
      </c>
      <c r="G17" s="11"/>
      <c r="H17" s="11">
        <f t="shared" si="0"/>
        <v>0</v>
      </c>
      <c r="I17" s="9"/>
      <c r="J17" s="14" t="s">
        <v>64</v>
      </c>
    </row>
    <row r="18" s="1" customFormat="1" ht="42" customHeight="1" spans="1:10">
      <c r="A18" s="9">
        <v>20</v>
      </c>
      <c r="B18" s="10" t="s">
        <v>62</v>
      </c>
      <c r="C18" s="10" t="s">
        <v>65</v>
      </c>
      <c r="D18" s="9">
        <v>1</v>
      </c>
      <c r="E18" s="9" t="s">
        <v>15</v>
      </c>
      <c r="F18" s="9" t="s">
        <v>20</v>
      </c>
      <c r="G18" s="11"/>
      <c r="H18" s="11">
        <f t="shared" si="0"/>
        <v>0</v>
      </c>
      <c r="I18" s="9"/>
      <c r="J18" s="14" t="s">
        <v>64</v>
      </c>
    </row>
    <row r="19" s="1" customFormat="1" ht="42" customHeight="1" spans="1:10">
      <c r="A19" s="9">
        <v>21</v>
      </c>
      <c r="B19" s="10" t="s">
        <v>62</v>
      </c>
      <c r="C19" s="10" t="s">
        <v>66</v>
      </c>
      <c r="D19" s="9">
        <v>2</v>
      </c>
      <c r="E19" s="9" t="s">
        <v>15</v>
      </c>
      <c r="F19" s="9" t="s">
        <v>20</v>
      </c>
      <c r="G19" s="11"/>
      <c r="H19" s="11">
        <f t="shared" si="0"/>
        <v>0</v>
      </c>
      <c r="I19" s="9"/>
      <c r="J19" s="14" t="s">
        <v>64</v>
      </c>
    </row>
    <row r="20" s="1" customFormat="1" ht="42" customHeight="1" spans="1:10">
      <c r="A20" s="9">
        <v>22</v>
      </c>
      <c r="B20" s="10" t="s">
        <v>62</v>
      </c>
      <c r="C20" s="10" t="s">
        <v>67</v>
      </c>
      <c r="D20" s="9">
        <v>1</v>
      </c>
      <c r="E20" s="9" t="s">
        <v>15</v>
      </c>
      <c r="F20" s="9" t="s">
        <v>20</v>
      </c>
      <c r="G20" s="11"/>
      <c r="H20" s="11">
        <f t="shared" si="0"/>
        <v>0</v>
      </c>
      <c r="I20" s="9"/>
      <c r="J20" s="14" t="s">
        <v>64</v>
      </c>
    </row>
    <row r="21" s="1" customFormat="1" ht="42" customHeight="1" spans="1:10">
      <c r="A21" s="9">
        <v>24</v>
      </c>
      <c r="B21" s="12" t="s">
        <v>72</v>
      </c>
      <c r="C21" s="12" t="s">
        <v>73</v>
      </c>
      <c r="D21" s="9">
        <v>1</v>
      </c>
      <c r="E21" s="9" t="s">
        <v>74</v>
      </c>
      <c r="F21" s="9" t="s">
        <v>20</v>
      </c>
      <c r="G21" s="11"/>
      <c r="H21" s="11">
        <f t="shared" si="0"/>
        <v>0</v>
      </c>
      <c r="I21" s="9"/>
      <c r="J21" s="10"/>
    </row>
    <row r="22" s="1" customFormat="1" ht="20.1" customHeight="1" spans="1:10">
      <c r="A22" s="7" t="s">
        <v>75</v>
      </c>
      <c r="B22" s="8"/>
      <c r="C22" s="10"/>
      <c r="D22" s="9"/>
      <c r="E22" s="9"/>
      <c r="F22" s="9"/>
      <c r="G22" s="11"/>
      <c r="H22" s="11"/>
      <c r="I22" s="9"/>
      <c r="J22" s="9"/>
    </row>
    <row r="23" s="1" customFormat="1" ht="55.15" customHeight="1" spans="1:10">
      <c r="A23" s="9">
        <v>26</v>
      </c>
      <c r="B23" s="10" t="s">
        <v>76</v>
      </c>
      <c r="C23" s="10" t="s">
        <v>77</v>
      </c>
      <c r="D23" s="9">
        <v>1</v>
      </c>
      <c r="E23" s="9" t="s">
        <v>15</v>
      </c>
      <c r="F23" s="9" t="s">
        <v>20</v>
      </c>
      <c r="G23" s="11"/>
      <c r="H23" s="11">
        <f t="shared" ref="H23:H30" si="1">D23*G23</f>
        <v>0</v>
      </c>
      <c r="I23" s="9"/>
      <c r="J23" s="14" t="s">
        <v>78</v>
      </c>
    </row>
    <row r="24" s="1" customFormat="1" ht="55.15" customHeight="1" spans="1:10">
      <c r="A24" s="9">
        <v>27</v>
      </c>
      <c r="B24" s="10" t="s">
        <v>79</v>
      </c>
      <c r="C24" s="10" t="s">
        <v>80</v>
      </c>
      <c r="D24" s="9">
        <v>1</v>
      </c>
      <c r="E24" s="9" t="s">
        <v>15</v>
      </c>
      <c r="F24" s="9" t="s">
        <v>20</v>
      </c>
      <c r="G24" s="11"/>
      <c r="H24" s="11">
        <f t="shared" si="1"/>
        <v>0</v>
      </c>
      <c r="I24" s="9"/>
      <c r="J24" s="14" t="s">
        <v>64</v>
      </c>
    </row>
    <row r="25" s="1" customFormat="1" ht="55.15" customHeight="1" spans="1:10">
      <c r="A25" s="9">
        <v>28</v>
      </c>
      <c r="B25" s="10" t="s">
        <v>81</v>
      </c>
      <c r="C25" s="10" t="s">
        <v>82</v>
      </c>
      <c r="D25" s="9">
        <v>1</v>
      </c>
      <c r="E25" s="9" t="s">
        <v>15</v>
      </c>
      <c r="F25" s="9" t="s">
        <v>20</v>
      </c>
      <c r="G25" s="11"/>
      <c r="H25" s="11">
        <f t="shared" si="1"/>
        <v>0</v>
      </c>
      <c r="I25" s="9"/>
      <c r="J25" s="14" t="s">
        <v>83</v>
      </c>
    </row>
    <row r="26" s="1" customFormat="1" ht="42" customHeight="1" spans="1:10">
      <c r="A26" s="9">
        <v>29</v>
      </c>
      <c r="B26" s="10" t="s">
        <v>84</v>
      </c>
      <c r="C26" s="10" t="s">
        <v>82</v>
      </c>
      <c r="D26" s="9">
        <v>1</v>
      </c>
      <c r="E26" s="9" t="s">
        <v>15</v>
      </c>
      <c r="F26" s="9" t="s">
        <v>20</v>
      </c>
      <c r="G26" s="11"/>
      <c r="H26" s="11">
        <f t="shared" si="1"/>
        <v>0</v>
      </c>
      <c r="I26" s="9"/>
      <c r="J26" s="10" t="s">
        <v>85</v>
      </c>
    </row>
    <row r="27" s="1" customFormat="1" ht="42" customHeight="1" spans="1:10">
      <c r="A27" s="9">
        <v>30</v>
      </c>
      <c r="B27" s="10" t="s">
        <v>86</v>
      </c>
      <c r="C27" s="10" t="s">
        <v>87</v>
      </c>
      <c r="D27" s="9">
        <v>2</v>
      </c>
      <c r="E27" s="10" t="s">
        <v>15</v>
      </c>
      <c r="F27" s="10" t="s">
        <v>20</v>
      </c>
      <c r="G27" s="11"/>
      <c r="H27" s="11">
        <f t="shared" si="1"/>
        <v>0</v>
      </c>
      <c r="I27" s="10"/>
      <c r="J27" s="10" t="s">
        <v>88</v>
      </c>
    </row>
    <row r="28" s="1" customFormat="1" ht="51" customHeight="1" spans="1:10">
      <c r="A28" s="9">
        <v>36</v>
      </c>
      <c r="B28" s="10" t="s">
        <v>106</v>
      </c>
      <c r="C28" s="10" t="s">
        <v>107</v>
      </c>
      <c r="D28" s="9">
        <v>1</v>
      </c>
      <c r="E28" s="9" t="s">
        <v>74</v>
      </c>
      <c r="F28" s="9" t="s">
        <v>20</v>
      </c>
      <c r="G28" s="11"/>
      <c r="H28" s="11">
        <f t="shared" si="1"/>
        <v>0</v>
      </c>
      <c r="I28" s="9"/>
      <c r="J28" s="10" t="s">
        <v>108</v>
      </c>
    </row>
    <row r="29" s="1" customFormat="1" ht="48" customHeight="1" spans="1:10">
      <c r="A29" s="9">
        <v>39</v>
      </c>
      <c r="B29" s="10" t="s">
        <v>115</v>
      </c>
      <c r="C29" s="10" t="s">
        <v>116</v>
      </c>
      <c r="D29" s="9">
        <v>1</v>
      </c>
      <c r="E29" s="9" t="s">
        <v>15</v>
      </c>
      <c r="F29" s="9" t="s">
        <v>20</v>
      </c>
      <c r="G29" s="11"/>
      <c r="H29" s="11">
        <f t="shared" si="1"/>
        <v>0</v>
      </c>
      <c r="I29" s="9"/>
      <c r="J29" s="14" t="s">
        <v>117</v>
      </c>
    </row>
    <row r="30" s="1" customFormat="1" ht="81" customHeight="1" spans="1:10">
      <c r="A30" s="9">
        <v>40</v>
      </c>
      <c r="B30" s="10" t="s">
        <v>118</v>
      </c>
      <c r="C30" s="10" t="s">
        <v>119</v>
      </c>
      <c r="D30" s="9">
        <v>1</v>
      </c>
      <c r="E30" s="9" t="s">
        <v>15</v>
      </c>
      <c r="F30" s="9" t="s">
        <v>20</v>
      </c>
      <c r="G30" s="11"/>
      <c r="H30" s="11">
        <f t="shared" si="1"/>
        <v>0</v>
      </c>
      <c r="I30" s="9"/>
      <c r="J30" s="14" t="s">
        <v>120</v>
      </c>
    </row>
    <row r="31" s="1" customFormat="1" ht="30" customHeight="1" spans="1:10">
      <c r="A31" s="9">
        <v>44</v>
      </c>
      <c r="B31" s="10" t="s">
        <v>132</v>
      </c>
      <c r="C31" s="10" t="s">
        <v>133</v>
      </c>
      <c r="D31" s="9">
        <v>4</v>
      </c>
      <c r="E31" s="9" t="s">
        <v>129</v>
      </c>
      <c r="F31" s="9" t="s">
        <v>20</v>
      </c>
      <c r="G31" s="11"/>
      <c r="H31" s="11">
        <f t="shared" ref="H31:H39" si="2">D31*G31</f>
        <v>0</v>
      </c>
      <c r="I31" s="9"/>
      <c r="J31" s="14" t="s">
        <v>134</v>
      </c>
    </row>
    <row r="32" s="1" customFormat="1" ht="30" customHeight="1" spans="1:10">
      <c r="A32" s="9">
        <v>45</v>
      </c>
      <c r="B32" s="10" t="s">
        <v>135</v>
      </c>
      <c r="C32" s="10" t="s">
        <v>136</v>
      </c>
      <c r="D32" s="9">
        <v>8</v>
      </c>
      <c r="E32" s="9" t="s">
        <v>129</v>
      </c>
      <c r="F32" s="9" t="s">
        <v>20</v>
      </c>
      <c r="G32" s="11"/>
      <c r="H32" s="11">
        <f t="shared" si="2"/>
        <v>0</v>
      </c>
      <c r="I32" s="9"/>
      <c r="J32" s="14" t="s">
        <v>134</v>
      </c>
    </row>
    <row r="33" s="1" customFormat="1" ht="30" customHeight="1" spans="1:10">
      <c r="A33" s="9">
        <v>46</v>
      </c>
      <c r="B33" s="10" t="s">
        <v>137</v>
      </c>
      <c r="C33" s="10" t="s">
        <v>136</v>
      </c>
      <c r="D33" s="9">
        <v>3</v>
      </c>
      <c r="E33" s="9" t="s">
        <v>138</v>
      </c>
      <c r="F33" s="9" t="s">
        <v>20</v>
      </c>
      <c r="G33" s="11"/>
      <c r="H33" s="11">
        <f t="shared" si="2"/>
        <v>0</v>
      </c>
      <c r="I33" s="9"/>
      <c r="J33" s="14" t="s">
        <v>134</v>
      </c>
    </row>
    <row r="34" s="1" customFormat="1" ht="30" customHeight="1" spans="1:10">
      <c r="A34" s="9">
        <v>47</v>
      </c>
      <c r="B34" s="10" t="s">
        <v>139</v>
      </c>
      <c r="C34" s="10" t="s">
        <v>136</v>
      </c>
      <c r="D34" s="9">
        <v>1</v>
      </c>
      <c r="E34" s="9" t="s">
        <v>138</v>
      </c>
      <c r="F34" s="9" t="s">
        <v>20</v>
      </c>
      <c r="G34" s="11"/>
      <c r="H34" s="11">
        <f t="shared" si="2"/>
        <v>0</v>
      </c>
      <c r="I34" s="9"/>
      <c r="J34" s="14" t="s">
        <v>134</v>
      </c>
    </row>
    <row r="35" s="1" customFormat="1" ht="30" customHeight="1" spans="1:10">
      <c r="A35" s="9">
        <v>48</v>
      </c>
      <c r="B35" s="10" t="s">
        <v>140</v>
      </c>
      <c r="C35" s="10" t="s">
        <v>136</v>
      </c>
      <c r="D35" s="9">
        <v>8</v>
      </c>
      <c r="E35" s="9" t="s">
        <v>141</v>
      </c>
      <c r="F35" s="9" t="s">
        <v>20</v>
      </c>
      <c r="G35" s="11"/>
      <c r="H35" s="11">
        <f t="shared" si="2"/>
        <v>0</v>
      </c>
      <c r="I35" s="9"/>
      <c r="J35" s="14" t="s">
        <v>142</v>
      </c>
    </row>
    <row r="36" s="1" customFormat="1" ht="30" customHeight="1" spans="1:10">
      <c r="A36" s="9">
        <v>49</v>
      </c>
      <c r="B36" s="10" t="s">
        <v>143</v>
      </c>
      <c r="C36" s="10" t="s">
        <v>144</v>
      </c>
      <c r="D36" s="9">
        <v>3</v>
      </c>
      <c r="E36" s="9" t="s">
        <v>74</v>
      </c>
      <c r="F36" s="9" t="s">
        <v>20</v>
      </c>
      <c r="G36" s="11"/>
      <c r="H36" s="11">
        <f t="shared" si="2"/>
        <v>0</v>
      </c>
      <c r="I36" s="9"/>
      <c r="J36" s="14" t="s">
        <v>145</v>
      </c>
    </row>
    <row r="37" s="1" customFormat="1" ht="30" customHeight="1" spans="1:10">
      <c r="A37" s="9">
        <v>50</v>
      </c>
      <c r="B37" s="10" t="s">
        <v>146</v>
      </c>
      <c r="C37" s="10" t="s">
        <v>144</v>
      </c>
      <c r="D37" s="9">
        <v>3</v>
      </c>
      <c r="E37" s="9" t="s">
        <v>74</v>
      </c>
      <c r="F37" s="9" t="s">
        <v>20</v>
      </c>
      <c r="G37" s="11"/>
      <c r="H37" s="11">
        <f t="shared" si="2"/>
        <v>0</v>
      </c>
      <c r="I37" s="9"/>
      <c r="J37" s="14" t="s">
        <v>147</v>
      </c>
    </row>
    <row r="38" s="1" customFormat="1" ht="20.1" customHeight="1" spans="1:10">
      <c r="A38" s="9">
        <v>51</v>
      </c>
      <c r="B38" s="10" t="s">
        <v>148</v>
      </c>
      <c r="C38" s="10" t="s">
        <v>149</v>
      </c>
      <c r="D38" s="9">
        <v>1</v>
      </c>
      <c r="E38" s="9" t="s">
        <v>150</v>
      </c>
      <c r="F38" s="9" t="s">
        <v>20</v>
      </c>
      <c r="G38" s="11"/>
      <c r="H38" s="11">
        <f t="shared" si="2"/>
        <v>0</v>
      </c>
      <c r="I38" s="9"/>
      <c r="J38" s="14" t="s">
        <v>151</v>
      </c>
    </row>
    <row r="39" s="1" customFormat="1" ht="20.1" customHeight="1" spans="1:10">
      <c r="A39" s="9">
        <v>52</v>
      </c>
      <c r="B39" s="10" t="s">
        <v>152</v>
      </c>
      <c r="C39" s="10" t="s">
        <v>153</v>
      </c>
      <c r="D39" s="9">
        <v>5</v>
      </c>
      <c r="E39" s="9" t="s">
        <v>129</v>
      </c>
      <c r="F39" s="9" t="s">
        <v>20</v>
      </c>
      <c r="G39" s="11"/>
      <c r="H39" s="11">
        <f t="shared" si="2"/>
        <v>0</v>
      </c>
      <c r="I39" s="9"/>
      <c r="J39" s="14" t="s">
        <v>154</v>
      </c>
    </row>
    <row r="40" s="1" customFormat="1" ht="20.1" customHeight="1" spans="1:10">
      <c r="A40" s="7" t="s">
        <v>155</v>
      </c>
      <c r="B40" s="8"/>
      <c r="C40" s="10"/>
      <c r="D40" s="9"/>
      <c r="E40" s="9"/>
      <c r="F40" s="9"/>
      <c r="G40" s="11"/>
      <c r="H40" s="11"/>
      <c r="I40" s="9"/>
      <c r="J40" s="9"/>
    </row>
    <row r="41" s="1" customFormat="1" ht="47.1" customHeight="1" spans="1:10">
      <c r="A41" s="9">
        <v>54</v>
      </c>
      <c r="B41" s="10" t="s">
        <v>156</v>
      </c>
      <c r="C41" s="10" t="s">
        <v>157</v>
      </c>
      <c r="D41" s="9">
        <v>1</v>
      </c>
      <c r="E41" s="9" t="s">
        <v>15</v>
      </c>
      <c r="F41" s="9" t="s">
        <v>20</v>
      </c>
      <c r="G41" s="11"/>
      <c r="H41" s="11">
        <f t="shared" ref="H41:H51" si="3">D41*G41</f>
        <v>0</v>
      </c>
      <c r="I41" s="9"/>
      <c r="J41" s="14" t="s">
        <v>158</v>
      </c>
    </row>
    <row r="42" s="1" customFormat="1" ht="28.15" customHeight="1" spans="1:10">
      <c r="A42" s="9">
        <v>55</v>
      </c>
      <c r="B42" s="10" t="s">
        <v>159</v>
      </c>
      <c r="C42" s="10" t="s">
        <v>160</v>
      </c>
      <c r="D42" s="9">
        <v>1</v>
      </c>
      <c r="E42" s="9" t="s">
        <v>74</v>
      </c>
      <c r="F42" s="9" t="s">
        <v>20</v>
      </c>
      <c r="G42" s="11"/>
      <c r="H42" s="11">
        <f t="shared" si="3"/>
        <v>0</v>
      </c>
      <c r="I42" s="9"/>
      <c r="J42" s="10" t="s">
        <v>108</v>
      </c>
    </row>
    <row r="43" s="1" customFormat="1" ht="64.15" customHeight="1" spans="1:10">
      <c r="A43" s="9">
        <v>57</v>
      </c>
      <c r="B43" s="10" t="s">
        <v>161</v>
      </c>
      <c r="C43" s="10" t="s">
        <v>162</v>
      </c>
      <c r="D43" s="9">
        <v>3</v>
      </c>
      <c r="E43" s="9" t="s">
        <v>15</v>
      </c>
      <c r="F43" s="9" t="s">
        <v>20</v>
      </c>
      <c r="G43" s="11"/>
      <c r="H43" s="11">
        <f t="shared" si="3"/>
        <v>0</v>
      </c>
      <c r="I43" s="9"/>
      <c r="J43" s="14" t="s">
        <v>163</v>
      </c>
    </row>
    <row r="44" s="1" customFormat="1" ht="55.15" customHeight="1" spans="1:10">
      <c r="A44" s="9">
        <v>58</v>
      </c>
      <c r="B44" s="10" t="s">
        <v>81</v>
      </c>
      <c r="C44" s="10" t="s">
        <v>94</v>
      </c>
      <c r="D44" s="9">
        <v>2</v>
      </c>
      <c r="E44" s="9" t="s">
        <v>15</v>
      </c>
      <c r="F44" s="9" t="s">
        <v>20</v>
      </c>
      <c r="G44" s="11"/>
      <c r="H44" s="11">
        <f t="shared" si="3"/>
        <v>0</v>
      </c>
      <c r="I44" s="9"/>
      <c r="J44" s="14" t="s">
        <v>83</v>
      </c>
    </row>
    <row r="45" s="1" customFormat="1" ht="55.15" customHeight="1" spans="1:10">
      <c r="A45" s="9">
        <v>59</v>
      </c>
      <c r="B45" s="10" t="s">
        <v>46</v>
      </c>
      <c r="C45" s="10" t="s">
        <v>82</v>
      </c>
      <c r="D45" s="9">
        <v>1</v>
      </c>
      <c r="E45" s="9" t="s">
        <v>15</v>
      </c>
      <c r="F45" s="9" t="s">
        <v>20</v>
      </c>
      <c r="G45" s="11"/>
      <c r="H45" s="11">
        <f t="shared" si="3"/>
        <v>0</v>
      </c>
      <c r="I45" s="9"/>
      <c r="J45" s="14" t="s">
        <v>53</v>
      </c>
    </row>
    <row r="46" s="1" customFormat="1" ht="51" customHeight="1" spans="1:10">
      <c r="A46" s="9">
        <v>61</v>
      </c>
      <c r="B46" s="10" t="s">
        <v>46</v>
      </c>
      <c r="C46" s="10" t="s">
        <v>167</v>
      </c>
      <c r="D46" s="9">
        <v>1</v>
      </c>
      <c r="E46" s="9" t="s">
        <v>15</v>
      </c>
      <c r="F46" s="9" t="s">
        <v>20</v>
      </c>
      <c r="G46" s="11"/>
      <c r="H46" s="11">
        <f t="shared" si="3"/>
        <v>0</v>
      </c>
      <c r="I46" s="9"/>
      <c r="J46" s="14" t="s">
        <v>53</v>
      </c>
    </row>
    <row r="47" s="1" customFormat="1" ht="51" customHeight="1" spans="1:10">
      <c r="A47" s="9">
        <v>62</v>
      </c>
      <c r="B47" s="10" t="s">
        <v>168</v>
      </c>
      <c r="C47" s="10" t="s">
        <v>169</v>
      </c>
      <c r="D47" s="9">
        <v>1</v>
      </c>
      <c r="E47" s="9" t="s">
        <v>15</v>
      </c>
      <c r="F47" s="9" t="s">
        <v>20</v>
      </c>
      <c r="G47" s="11"/>
      <c r="H47" s="11">
        <f t="shared" si="3"/>
        <v>0</v>
      </c>
      <c r="I47" s="9"/>
      <c r="J47" s="14" t="s">
        <v>170</v>
      </c>
    </row>
    <row r="48" s="1" customFormat="1" ht="51" customHeight="1" spans="1:10">
      <c r="A48" s="9">
        <v>63</v>
      </c>
      <c r="B48" s="10" t="s">
        <v>168</v>
      </c>
      <c r="C48" s="10" t="s">
        <v>171</v>
      </c>
      <c r="D48" s="9">
        <v>1</v>
      </c>
      <c r="E48" s="9" t="s">
        <v>15</v>
      </c>
      <c r="F48" s="9" t="s">
        <v>20</v>
      </c>
      <c r="G48" s="11"/>
      <c r="H48" s="11">
        <f t="shared" si="3"/>
        <v>0</v>
      </c>
      <c r="I48" s="9"/>
      <c r="J48" s="14" t="s">
        <v>170</v>
      </c>
    </row>
    <row r="49" s="1" customFormat="1" ht="51" customHeight="1" spans="1:10">
      <c r="A49" s="9">
        <v>64</v>
      </c>
      <c r="B49" s="10" t="s">
        <v>168</v>
      </c>
      <c r="C49" s="10" t="s">
        <v>172</v>
      </c>
      <c r="D49" s="9">
        <v>1</v>
      </c>
      <c r="E49" s="9" t="s">
        <v>15</v>
      </c>
      <c r="F49" s="9" t="s">
        <v>20</v>
      </c>
      <c r="G49" s="11"/>
      <c r="H49" s="11">
        <f t="shared" si="3"/>
        <v>0</v>
      </c>
      <c r="I49" s="9"/>
      <c r="J49" s="14" t="s">
        <v>170</v>
      </c>
    </row>
    <row r="50" s="1" customFormat="1" ht="72" customHeight="1" spans="1:10">
      <c r="A50" s="9">
        <v>65</v>
      </c>
      <c r="B50" s="10" t="s">
        <v>173</v>
      </c>
      <c r="C50" s="10" t="s">
        <v>174</v>
      </c>
      <c r="D50" s="9">
        <v>1</v>
      </c>
      <c r="E50" s="9" t="s">
        <v>15</v>
      </c>
      <c r="F50" s="9" t="s">
        <v>20</v>
      </c>
      <c r="G50" s="11"/>
      <c r="H50" s="11">
        <f t="shared" si="3"/>
        <v>0</v>
      </c>
      <c r="I50" s="9"/>
      <c r="J50" s="14" t="s">
        <v>175</v>
      </c>
    </row>
    <row r="51" s="1" customFormat="1" ht="71" customHeight="1" spans="1:10">
      <c r="A51" s="9">
        <v>67</v>
      </c>
      <c r="B51" s="10" t="s">
        <v>176</v>
      </c>
      <c r="C51" s="10" t="s">
        <v>177</v>
      </c>
      <c r="D51" s="9">
        <v>1</v>
      </c>
      <c r="E51" s="9" t="s">
        <v>15</v>
      </c>
      <c r="F51" s="9" t="s">
        <v>20</v>
      </c>
      <c r="G51" s="11"/>
      <c r="H51" s="11">
        <f t="shared" si="3"/>
        <v>0</v>
      </c>
      <c r="I51" s="9"/>
      <c r="J51" s="14" t="s">
        <v>178</v>
      </c>
    </row>
    <row r="52" s="1" customFormat="1" ht="20.1" customHeight="1" spans="1:10">
      <c r="A52" s="7" t="s">
        <v>191</v>
      </c>
      <c r="B52" s="8"/>
      <c r="C52" s="10"/>
      <c r="D52" s="9"/>
      <c r="E52" s="9"/>
      <c r="F52" s="9"/>
      <c r="G52" s="11"/>
      <c r="H52" s="11"/>
      <c r="I52" s="9"/>
      <c r="J52" s="9"/>
    </row>
    <row r="53" s="1" customFormat="1" ht="55.15" customHeight="1" spans="1:10">
      <c r="A53" s="9">
        <v>75</v>
      </c>
      <c r="B53" s="10" t="s">
        <v>50</v>
      </c>
      <c r="C53" s="10" t="s">
        <v>174</v>
      </c>
      <c r="D53" s="9">
        <v>1</v>
      </c>
      <c r="E53" s="9" t="s">
        <v>15</v>
      </c>
      <c r="F53" s="9" t="s">
        <v>20</v>
      </c>
      <c r="G53" s="11"/>
      <c r="H53" s="11">
        <f>D53*G53</f>
        <v>0</v>
      </c>
      <c r="I53" s="9"/>
      <c r="J53" s="14" t="s">
        <v>38</v>
      </c>
    </row>
    <row r="54" s="1" customFormat="1" ht="55.15" customHeight="1" spans="1:10">
      <c r="A54" s="9">
        <v>76</v>
      </c>
      <c r="B54" s="10" t="s">
        <v>192</v>
      </c>
      <c r="C54" s="10" t="s">
        <v>167</v>
      </c>
      <c r="D54" s="9">
        <v>1</v>
      </c>
      <c r="E54" s="9" t="s">
        <v>15</v>
      </c>
      <c r="F54" s="9" t="s">
        <v>20</v>
      </c>
      <c r="G54" s="11"/>
      <c r="H54" s="11">
        <f>D54*G54</f>
        <v>0</v>
      </c>
      <c r="I54" s="9"/>
      <c r="J54" s="14" t="s">
        <v>78</v>
      </c>
    </row>
    <row r="55" s="1" customFormat="1" ht="36" customHeight="1" spans="1:10">
      <c r="A55" s="9">
        <v>78</v>
      </c>
      <c r="B55" s="10" t="s">
        <v>195</v>
      </c>
      <c r="C55" s="10" t="s">
        <v>196</v>
      </c>
      <c r="D55" s="9">
        <v>3</v>
      </c>
      <c r="E55" s="9" t="s">
        <v>15</v>
      </c>
      <c r="F55" s="9" t="s">
        <v>20</v>
      </c>
      <c r="G55" s="11"/>
      <c r="H55" s="11">
        <f t="shared" ref="H55:H81" si="4">D55*G55</f>
        <v>0</v>
      </c>
      <c r="I55" s="9"/>
      <c r="J55" s="14" t="s">
        <v>197</v>
      </c>
    </row>
    <row r="56" s="1" customFormat="1" ht="42" customHeight="1" spans="1:10">
      <c r="A56" s="9">
        <v>79</v>
      </c>
      <c r="B56" s="10" t="s">
        <v>46</v>
      </c>
      <c r="C56" s="10" t="s">
        <v>198</v>
      </c>
      <c r="D56" s="9">
        <v>3</v>
      </c>
      <c r="E56" s="9" t="s">
        <v>15</v>
      </c>
      <c r="F56" s="9" t="s">
        <v>20</v>
      </c>
      <c r="G56" s="11"/>
      <c r="H56" s="11">
        <f t="shared" si="4"/>
        <v>0</v>
      </c>
      <c r="I56" s="9"/>
      <c r="J56" s="14" t="s">
        <v>53</v>
      </c>
    </row>
    <row r="57" s="1" customFormat="1" ht="53.1" customHeight="1" spans="1:10">
      <c r="A57" s="9">
        <v>80</v>
      </c>
      <c r="B57" s="10" t="s">
        <v>199</v>
      </c>
      <c r="C57" s="10" t="s">
        <v>82</v>
      </c>
      <c r="D57" s="9">
        <v>3</v>
      </c>
      <c r="E57" s="9" t="s">
        <v>15</v>
      </c>
      <c r="F57" s="9" t="s">
        <v>20</v>
      </c>
      <c r="G57" s="11"/>
      <c r="H57" s="11">
        <f t="shared" si="4"/>
        <v>0</v>
      </c>
      <c r="I57" s="9"/>
      <c r="J57" s="14" t="s">
        <v>200</v>
      </c>
    </row>
    <row r="58" s="1" customFormat="1" ht="54" customHeight="1" spans="1:10">
      <c r="A58" s="9">
        <v>81</v>
      </c>
      <c r="B58" s="10" t="s">
        <v>201</v>
      </c>
      <c r="C58" s="10" t="s">
        <v>196</v>
      </c>
      <c r="D58" s="9">
        <v>3</v>
      </c>
      <c r="E58" s="9" t="s">
        <v>15</v>
      </c>
      <c r="F58" s="9" t="s">
        <v>20</v>
      </c>
      <c r="G58" s="11"/>
      <c r="H58" s="11">
        <f t="shared" si="4"/>
        <v>0</v>
      </c>
      <c r="I58" s="9"/>
      <c r="J58" s="14" t="s">
        <v>197</v>
      </c>
    </row>
    <row r="59" s="1" customFormat="1" ht="73.15" customHeight="1" spans="1:10">
      <c r="A59" s="9">
        <v>82</v>
      </c>
      <c r="B59" s="10" t="s">
        <v>202</v>
      </c>
      <c r="C59" s="10" t="s">
        <v>203</v>
      </c>
      <c r="D59" s="9">
        <v>2</v>
      </c>
      <c r="E59" s="9" t="s">
        <v>15</v>
      </c>
      <c r="F59" s="9" t="s">
        <v>20</v>
      </c>
      <c r="G59" s="11"/>
      <c r="H59" s="11">
        <f t="shared" si="4"/>
        <v>0</v>
      </c>
      <c r="I59" s="9"/>
      <c r="J59" s="14" t="s">
        <v>204</v>
      </c>
    </row>
    <row r="60" s="1" customFormat="1" ht="88" customHeight="1" spans="1:10">
      <c r="A60" s="9">
        <v>83</v>
      </c>
      <c r="B60" s="10" t="s">
        <v>205</v>
      </c>
      <c r="C60" s="10" t="s">
        <v>203</v>
      </c>
      <c r="D60" s="9">
        <v>1</v>
      </c>
      <c r="E60" s="9" t="s">
        <v>15</v>
      </c>
      <c r="F60" s="9" t="s">
        <v>20</v>
      </c>
      <c r="G60" s="11"/>
      <c r="H60" s="11">
        <f t="shared" si="4"/>
        <v>0</v>
      </c>
      <c r="I60" s="9"/>
      <c r="J60" s="14" t="s">
        <v>206</v>
      </c>
    </row>
    <row r="61" s="1" customFormat="1" ht="74.1" customHeight="1" spans="1:10">
      <c r="A61" s="9">
        <v>84</v>
      </c>
      <c r="B61" s="10" t="s">
        <v>207</v>
      </c>
      <c r="C61" s="10" t="s">
        <v>208</v>
      </c>
      <c r="D61" s="9">
        <v>1</v>
      </c>
      <c r="E61" s="9" t="s">
        <v>15</v>
      </c>
      <c r="F61" s="9" t="s">
        <v>20</v>
      </c>
      <c r="G61" s="11"/>
      <c r="H61" s="11">
        <f t="shared" si="4"/>
        <v>0</v>
      </c>
      <c r="I61" s="9"/>
      <c r="J61" s="14" t="s">
        <v>120</v>
      </c>
    </row>
    <row r="62" s="1" customFormat="1" ht="43.15" customHeight="1" spans="1:10">
      <c r="A62" s="9">
        <v>85</v>
      </c>
      <c r="B62" s="10" t="s">
        <v>115</v>
      </c>
      <c r="C62" s="10" t="s">
        <v>209</v>
      </c>
      <c r="D62" s="9">
        <v>3</v>
      </c>
      <c r="E62" s="9" t="s">
        <v>15</v>
      </c>
      <c r="F62" s="9" t="s">
        <v>20</v>
      </c>
      <c r="G62" s="11"/>
      <c r="H62" s="11">
        <f t="shared" si="4"/>
        <v>0</v>
      </c>
      <c r="I62" s="9"/>
      <c r="J62" s="10" t="s">
        <v>117</v>
      </c>
    </row>
    <row r="63" s="1" customFormat="1" ht="49.15" customHeight="1" spans="1:10">
      <c r="A63" s="9">
        <v>86</v>
      </c>
      <c r="B63" s="10" t="s">
        <v>210</v>
      </c>
      <c r="C63" s="10" t="s">
        <v>211</v>
      </c>
      <c r="D63" s="9">
        <v>1</v>
      </c>
      <c r="E63" s="9" t="s">
        <v>15</v>
      </c>
      <c r="F63" s="9" t="s">
        <v>20</v>
      </c>
      <c r="G63" s="11"/>
      <c r="H63" s="11">
        <f t="shared" si="4"/>
        <v>0</v>
      </c>
      <c r="I63" s="9"/>
      <c r="J63" s="14" t="s">
        <v>212</v>
      </c>
    </row>
    <row r="64" s="1" customFormat="1" ht="71" customHeight="1" spans="1:10">
      <c r="A64" s="9">
        <v>87</v>
      </c>
      <c r="B64" s="10" t="s">
        <v>213</v>
      </c>
      <c r="C64" s="10" t="s">
        <v>214</v>
      </c>
      <c r="D64" s="9">
        <v>1</v>
      </c>
      <c r="E64" s="9" t="s">
        <v>15</v>
      </c>
      <c r="F64" s="9" t="s">
        <v>20</v>
      </c>
      <c r="G64" s="11"/>
      <c r="H64" s="11">
        <f t="shared" si="4"/>
        <v>0</v>
      </c>
      <c r="I64" s="9"/>
      <c r="J64" s="14" t="s">
        <v>215</v>
      </c>
    </row>
    <row r="65" s="1" customFormat="1" ht="76" customHeight="1" spans="1:10">
      <c r="A65" s="9">
        <v>88</v>
      </c>
      <c r="B65" s="10" t="s">
        <v>216</v>
      </c>
      <c r="C65" s="10" t="s">
        <v>217</v>
      </c>
      <c r="D65" s="9">
        <v>1</v>
      </c>
      <c r="E65" s="9" t="s">
        <v>15</v>
      </c>
      <c r="F65" s="9" t="s">
        <v>20</v>
      </c>
      <c r="G65" s="11"/>
      <c r="H65" s="11">
        <f t="shared" si="4"/>
        <v>0</v>
      </c>
      <c r="I65" s="9"/>
      <c r="J65" s="14" t="s">
        <v>218</v>
      </c>
    </row>
    <row r="66" s="1" customFormat="1" ht="42" customHeight="1" spans="1:10">
      <c r="A66" s="9">
        <v>89</v>
      </c>
      <c r="B66" s="10" t="s">
        <v>46</v>
      </c>
      <c r="C66" s="10" t="s">
        <v>219</v>
      </c>
      <c r="D66" s="9">
        <v>2</v>
      </c>
      <c r="E66" s="9" t="s">
        <v>15</v>
      </c>
      <c r="F66" s="9" t="s">
        <v>20</v>
      </c>
      <c r="G66" s="11"/>
      <c r="H66" s="11">
        <f t="shared" si="4"/>
        <v>0</v>
      </c>
      <c r="I66" s="9"/>
      <c r="J66" s="14" t="s">
        <v>53</v>
      </c>
    </row>
    <row r="67" s="1" customFormat="1" ht="88" customHeight="1" spans="1:10">
      <c r="A67" s="9">
        <v>90</v>
      </c>
      <c r="B67" s="10" t="s">
        <v>220</v>
      </c>
      <c r="C67" s="10" t="s">
        <v>221</v>
      </c>
      <c r="D67" s="9">
        <v>2</v>
      </c>
      <c r="E67" s="9" t="s">
        <v>15</v>
      </c>
      <c r="F67" s="9" t="s">
        <v>20</v>
      </c>
      <c r="G67" s="11"/>
      <c r="H67" s="11">
        <f t="shared" si="4"/>
        <v>0</v>
      </c>
      <c r="I67" s="9"/>
      <c r="J67" s="14" t="s">
        <v>222</v>
      </c>
    </row>
    <row r="68" s="1" customFormat="1" ht="30" customHeight="1" spans="1:10">
      <c r="A68" s="9">
        <v>93</v>
      </c>
      <c r="B68" s="10" t="s">
        <v>132</v>
      </c>
      <c r="C68" s="10" t="s">
        <v>133</v>
      </c>
      <c r="D68" s="9">
        <v>8</v>
      </c>
      <c r="E68" s="9" t="s">
        <v>129</v>
      </c>
      <c r="F68" s="9" t="s">
        <v>20</v>
      </c>
      <c r="G68" s="11"/>
      <c r="H68" s="11">
        <f t="shared" si="4"/>
        <v>0</v>
      </c>
      <c r="I68" s="9"/>
      <c r="J68" s="14" t="s">
        <v>134</v>
      </c>
    </row>
    <row r="69" s="1" customFormat="1" ht="30" customHeight="1" spans="1:10">
      <c r="A69" s="9">
        <v>94</v>
      </c>
      <c r="B69" s="10" t="s">
        <v>135</v>
      </c>
      <c r="C69" s="10" t="s">
        <v>225</v>
      </c>
      <c r="D69" s="9">
        <v>18</v>
      </c>
      <c r="E69" s="9" t="s">
        <v>129</v>
      </c>
      <c r="F69" s="9" t="s">
        <v>20</v>
      </c>
      <c r="G69" s="11"/>
      <c r="H69" s="11">
        <f t="shared" si="4"/>
        <v>0</v>
      </c>
      <c r="I69" s="9"/>
      <c r="J69" s="14" t="s">
        <v>134</v>
      </c>
    </row>
    <row r="70" s="1" customFormat="1" ht="30" customHeight="1" spans="1:10">
      <c r="A70" s="9">
        <v>95</v>
      </c>
      <c r="B70" s="10" t="s">
        <v>137</v>
      </c>
      <c r="C70" s="10" t="s">
        <v>226</v>
      </c>
      <c r="D70" s="9">
        <v>8</v>
      </c>
      <c r="E70" s="9" t="s">
        <v>138</v>
      </c>
      <c r="F70" s="9" t="s">
        <v>20</v>
      </c>
      <c r="G70" s="11"/>
      <c r="H70" s="11">
        <f t="shared" si="4"/>
        <v>0</v>
      </c>
      <c r="I70" s="9"/>
      <c r="J70" s="14" t="s">
        <v>134</v>
      </c>
    </row>
    <row r="71" s="1" customFormat="1" ht="30" customHeight="1" spans="1:10">
      <c r="A71" s="9">
        <v>96</v>
      </c>
      <c r="B71" s="10" t="s">
        <v>227</v>
      </c>
      <c r="C71" s="10" t="s">
        <v>226</v>
      </c>
      <c r="D71" s="9">
        <v>5</v>
      </c>
      <c r="E71" s="9" t="s">
        <v>138</v>
      </c>
      <c r="F71" s="9" t="s">
        <v>20</v>
      </c>
      <c r="G71" s="11"/>
      <c r="H71" s="11">
        <f t="shared" si="4"/>
        <v>0</v>
      </c>
      <c r="I71" s="9"/>
      <c r="J71" s="14"/>
    </row>
    <row r="72" s="1" customFormat="1" ht="30" customHeight="1" spans="1:10">
      <c r="A72" s="9">
        <v>97</v>
      </c>
      <c r="B72" s="10" t="s">
        <v>139</v>
      </c>
      <c r="C72" s="10" t="s">
        <v>226</v>
      </c>
      <c r="D72" s="9">
        <v>3</v>
      </c>
      <c r="E72" s="9" t="s">
        <v>138</v>
      </c>
      <c r="F72" s="9" t="s">
        <v>20</v>
      </c>
      <c r="G72" s="11"/>
      <c r="H72" s="11">
        <f t="shared" si="4"/>
        <v>0</v>
      </c>
      <c r="I72" s="9"/>
      <c r="J72" s="14" t="s">
        <v>134</v>
      </c>
    </row>
    <row r="73" s="1" customFormat="1" ht="30" customHeight="1" spans="1:10">
      <c r="A73" s="9">
        <v>98</v>
      </c>
      <c r="B73" s="10" t="s">
        <v>140</v>
      </c>
      <c r="C73" s="10" t="s">
        <v>136</v>
      </c>
      <c r="D73" s="9">
        <v>35</v>
      </c>
      <c r="E73" s="9" t="s">
        <v>141</v>
      </c>
      <c r="F73" s="9" t="s">
        <v>20</v>
      </c>
      <c r="G73" s="11"/>
      <c r="H73" s="11">
        <f t="shared" si="4"/>
        <v>0</v>
      </c>
      <c r="I73" s="9"/>
      <c r="J73" s="14" t="s">
        <v>142</v>
      </c>
    </row>
    <row r="74" s="1" customFormat="1" ht="30" customHeight="1" spans="1:10">
      <c r="A74" s="9">
        <v>99</v>
      </c>
      <c r="B74" s="10" t="s">
        <v>143</v>
      </c>
      <c r="C74" s="10" t="s">
        <v>144</v>
      </c>
      <c r="D74" s="9">
        <v>8</v>
      </c>
      <c r="E74" s="9" t="s">
        <v>74</v>
      </c>
      <c r="F74" s="9" t="s">
        <v>20</v>
      </c>
      <c r="G74" s="11"/>
      <c r="H74" s="11">
        <f t="shared" si="4"/>
        <v>0</v>
      </c>
      <c r="I74" s="9"/>
      <c r="J74" s="14" t="s">
        <v>145</v>
      </c>
    </row>
    <row r="75" s="1" customFormat="1" ht="30" customHeight="1" spans="1:10">
      <c r="A75" s="9">
        <v>100</v>
      </c>
      <c r="B75" s="10" t="s">
        <v>146</v>
      </c>
      <c r="C75" s="10" t="s">
        <v>144</v>
      </c>
      <c r="D75" s="9">
        <v>8</v>
      </c>
      <c r="E75" s="9" t="s">
        <v>74</v>
      </c>
      <c r="F75" s="9" t="s">
        <v>20</v>
      </c>
      <c r="G75" s="11"/>
      <c r="H75" s="11">
        <f t="shared" si="4"/>
        <v>0</v>
      </c>
      <c r="I75" s="9"/>
      <c r="J75" s="14" t="s">
        <v>147</v>
      </c>
    </row>
    <row r="76" s="1" customFormat="1" ht="20.1" customHeight="1" spans="1:10">
      <c r="A76" s="9">
        <v>101</v>
      </c>
      <c r="B76" s="10" t="s">
        <v>148</v>
      </c>
      <c r="C76" s="10" t="s">
        <v>149</v>
      </c>
      <c r="D76" s="9">
        <v>1</v>
      </c>
      <c r="E76" s="9" t="s">
        <v>150</v>
      </c>
      <c r="F76" s="9" t="s">
        <v>20</v>
      </c>
      <c r="G76" s="11"/>
      <c r="H76" s="11">
        <f t="shared" si="4"/>
        <v>0</v>
      </c>
      <c r="I76" s="9"/>
      <c r="J76" s="14" t="s">
        <v>151</v>
      </c>
    </row>
    <row r="77" s="1" customFormat="1" ht="25.15" customHeight="1" spans="1:10">
      <c r="A77" s="9">
        <v>102</v>
      </c>
      <c r="B77" s="10" t="s">
        <v>152</v>
      </c>
      <c r="C77" s="10" t="s">
        <v>153</v>
      </c>
      <c r="D77" s="9">
        <v>15</v>
      </c>
      <c r="E77" s="9" t="s">
        <v>129</v>
      </c>
      <c r="F77" s="9" t="s">
        <v>20</v>
      </c>
      <c r="G77" s="11"/>
      <c r="H77" s="11">
        <f t="shared" si="4"/>
        <v>0</v>
      </c>
      <c r="I77" s="9"/>
      <c r="J77" s="14" t="s">
        <v>228</v>
      </c>
    </row>
    <row r="78" s="1" customFormat="1" ht="76" customHeight="1" spans="1:10">
      <c r="A78" s="9">
        <v>104</v>
      </c>
      <c r="B78" s="10" t="s">
        <v>230</v>
      </c>
      <c r="C78" s="10" t="s">
        <v>231</v>
      </c>
      <c r="D78" s="9">
        <v>2</v>
      </c>
      <c r="E78" s="9" t="s">
        <v>15</v>
      </c>
      <c r="F78" s="9" t="s">
        <v>20</v>
      </c>
      <c r="G78" s="11"/>
      <c r="H78" s="11">
        <f t="shared" si="4"/>
        <v>0</v>
      </c>
      <c r="I78" s="9"/>
      <c r="J78" s="14" t="s">
        <v>232</v>
      </c>
    </row>
    <row r="79" s="1" customFormat="1" ht="20.1" customHeight="1" spans="1:10">
      <c r="A79" s="7" t="s">
        <v>233</v>
      </c>
      <c r="B79" s="8"/>
      <c r="C79" s="10"/>
      <c r="D79" s="9"/>
      <c r="E79" s="9"/>
      <c r="F79" s="9"/>
      <c r="G79" s="11"/>
      <c r="H79" s="11"/>
      <c r="I79" s="9"/>
      <c r="J79" s="9"/>
    </row>
    <row r="80" s="1" customFormat="1" ht="55.15" customHeight="1" spans="1:10">
      <c r="A80" s="9">
        <v>106</v>
      </c>
      <c r="B80" s="10" t="s">
        <v>81</v>
      </c>
      <c r="C80" s="10" t="s">
        <v>94</v>
      </c>
      <c r="D80" s="9">
        <v>2</v>
      </c>
      <c r="E80" s="9" t="s">
        <v>15</v>
      </c>
      <c r="F80" s="9" t="s">
        <v>20</v>
      </c>
      <c r="G80" s="11"/>
      <c r="H80" s="11">
        <f t="shared" ref="H80:H82" si="5">D80*G80</f>
        <v>0</v>
      </c>
      <c r="I80" s="9"/>
      <c r="J80" s="14" t="s">
        <v>83</v>
      </c>
    </row>
    <row r="81" s="1" customFormat="1" ht="84" customHeight="1" spans="1:10">
      <c r="A81" s="9">
        <v>107</v>
      </c>
      <c r="B81" s="10" t="s">
        <v>234</v>
      </c>
      <c r="C81" s="10" t="s">
        <v>235</v>
      </c>
      <c r="D81" s="9">
        <v>1</v>
      </c>
      <c r="E81" s="9" t="s">
        <v>15</v>
      </c>
      <c r="F81" s="9" t="s">
        <v>20</v>
      </c>
      <c r="G81" s="11"/>
      <c r="H81" s="11">
        <f t="shared" si="5"/>
        <v>0</v>
      </c>
      <c r="I81" s="9"/>
      <c r="J81" s="14" t="s">
        <v>236</v>
      </c>
    </row>
    <row r="82" s="1" customFormat="1" ht="44.1" customHeight="1" spans="1:10">
      <c r="A82" s="9">
        <v>108</v>
      </c>
      <c r="B82" s="10" t="s">
        <v>46</v>
      </c>
      <c r="C82" s="10" t="s">
        <v>94</v>
      </c>
      <c r="D82" s="9">
        <v>1</v>
      </c>
      <c r="E82" s="9" t="s">
        <v>15</v>
      </c>
      <c r="F82" s="9" t="s">
        <v>20</v>
      </c>
      <c r="G82" s="11"/>
      <c r="H82" s="11">
        <f t="shared" si="5"/>
        <v>0</v>
      </c>
      <c r="I82" s="9"/>
      <c r="J82" s="14" t="s">
        <v>53</v>
      </c>
    </row>
    <row r="83" s="1" customFormat="1" ht="20.1" customHeight="1" spans="1:10">
      <c r="A83" s="7" t="s">
        <v>237</v>
      </c>
      <c r="B83" s="8"/>
      <c r="C83" s="10"/>
      <c r="D83" s="9"/>
      <c r="E83" s="9"/>
      <c r="F83" s="9"/>
      <c r="G83" s="11"/>
      <c r="H83" s="11"/>
      <c r="I83" s="9"/>
      <c r="J83" s="9"/>
    </row>
    <row r="84" s="1" customFormat="1" ht="55.15" customHeight="1" spans="1:10">
      <c r="A84" s="9">
        <v>110</v>
      </c>
      <c r="B84" s="10" t="s">
        <v>238</v>
      </c>
      <c r="C84" s="10" t="s">
        <v>239</v>
      </c>
      <c r="D84" s="9">
        <v>2</v>
      </c>
      <c r="E84" s="9" t="s">
        <v>15</v>
      </c>
      <c r="F84" s="9" t="s">
        <v>20</v>
      </c>
      <c r="G84" s="11"/>
      <c r="H84" s="11">
        <f t="shared" ref="H84:H86" si="6">D84*G84</f>
        <v>0</v>
      </c>
      <c r="I84" s="9"/>
      <c r="J84" s="14" t="s">
        <v>55</v>
      </c>
    </row>
    <row r="85" s="1" customFormat="1" ht="55.15" customHeight="1" spans="1:10">
      <c r="A85" s="9">
        <v>111</v>
      </c>
      <c r="B85" s="10" t="s">
        <v>240</v>
      </c>
      <c r="C85" s="10" t="s">
        <v>241</v>
      </c>
      <c r="D85" s="9">
        <v>1</v>
      </c>
      <c r="E85" s="9" t="s">
        <v>15</v>
      </c>
      <c r="F85" s="9" t="s">
        <v>20</v>
      </c>
      <c r="G85" s="11"/>
      <c r="H85" s="11">
        <f t="shared" si="6"/>
        <v>0</v>
      </c>
      <c r="I85" s="9"/>
      <c r="J85" s="14" t="s">
        <v>38</v>
      </c>
    </row>
    <row r="86" s="1" customFormat="1" ht="55.15" customHeight="1" spans="1:10">
      <c r="A86" s="9">
        <v>112</v>
      </c>
      <c r="B86" s="10" t="s">
        <v>79</v>
      </c>
      <c r="C86" s="10" t="s">
        <v>242</v>
      </c>
      <c r="D86" s="9">
        <v>1</v>
      </c>
      <c r="E86" s="9" t="s">
        <v>15</v>
      </c>
      <c r="F86" s="9" t="s">
        <v>20</v>
      </c>
      <c r="G86" s="11"/>
      <c r="H86" s="11">
        <f t="shared" si="6"/>
        <v>0</v>
      </c>
      <c r="I86" s="9"/>
      <c r="J86" s="14" t="s">
        <v>64</v>
      </c>
    </row>
    <row r="87" s="1" customFormat="1" ht="55.15" customHeight="1" spans="1:10">
      <c r="A87" s="9">
        <v>113</v>
      </c>
      <c r="B87" s="10" t="s">
        <v>243</v>
      </c>
      <c r="C87" s="10" t="s">
        <v>94</v>
      </c>
      <c r="D87" s="9">
        <v>1</v>
      </c>
      <c r="E87" s="9" t="s">
        <v>15</v>
      </c>
      <c r="F87" s="9" t="s">
        <v>20</v>
      </c>
      <c r="G87" s="11"/>
      <c r="H87" s="11">
        <f>G87*D87</f>
        <v>0</v>
      </c>
      <c r="I87" s="9"/>
      <c r="J87" s="14" t="s">
        <v>38</v>
      </c>
    </row>
    <row r="88" s="1" customFormat="1" ht="62" customHeight="1" spans="1:10">
      <c r="A88" s="9">
        <v>115</v>
      </c>
      <c r="B88" s="10" t="s">
        <v>248</v>
      </c>
      <c r="C88" s="10" t="s">
        <v>249</v>
      </c>
      <c r="D88" s="9">
        <v>1</v>
      </c>
      <c r="E88" s="9" t="s">
        <v>15</v>
      </c>
      <c r="F88" s="9" t="s">
        <v>20</v>
      </c>
      <c r="G88" s="11"/>
      <c r="H88" s="11">
        <f>D88*G88</f>
        <v>0</v>
      </c>
      <c r="I88" s="9"/>
      <c r="J88" s="14" t="s">
        <v>250</v>
      </c>
    </row>
    <row r="89" s="1" customFormat="1" ht="62" customHeight="1" spans="1:10">
      <c r="A89" s="9">
        <v>118</v>
      </c>
      <c r="B89" s="10" t="s">
        <v>258</v>
      </c>
      <c r="C89" s="10" t="s">
        <v>259</v>
      </c>
      <c r="D89" s="9">
        <v>1</v>
      </c>
      <c r="E89" s="9" t="s">
        <v>15</v>
      </c>
      <c r="F89" s="9" t="s">
        <v>20</v>
      </c>
      <c r="G89" s="11"/>
      <c r="H89" s="11">
        <f>D89*G89</f>
        <v>0</v>
      </c>
      <c r="I89" s="9"/>
      <c r="J89" s="14" t="s">
        <v>64</v>
      </c>
    </row>
    <row r="90" s="1" customFormat="1" ht="43" customHeight="1" spans="1:10">
      <c r="A90" s="9">
        <v>120</v>
      </c>
      <c r="B90" s="10" t="s">
        <v>261</v>
      </c>
      <c r="C90" s="10" t="s">
        <v>262</v>
      </c>
      <c r="D90" s="9">
        <v>1.8</v>
      </c>
      <c r="E90" s="9" t="s">
        <v>129</v>
      </c>
      <c r="F90" s="9" t="s">
        <v>20</v>
      </c>
      <c r="G90" s="11"/>
      <c r="H90" s="11">
        <f>D90*G90</f>
        <v>0</v>
      </c>
      <c r="I90" s="9"/>
      <c r="J90" s="14" t="s">
        <v>263</v>
      </c>
    </row>
    <row r="91" s="1" customFormat="1" ht="20.1" customHeight="1" spans="1:10">
      <c r="A91" s="9">
        <v>122</v>
      </c>
      <c r="B91" s="10" t="s">
        <v>268</v>
      </c>
      <c r="C91" s="10" t="s">
        <v>269</v>
      </c>
      <c r="D91" s="9">
        <v>10</v>
      </c>
      <c r="E91" s="9" t="s">
        <v>129</v>
      </c>
      <c r="F91" s="9" t="s">
        <v>20</v>
      </c>
      <c r="G91" s="11"/>
      <c r="H91" s="11">
        <f>D91*G91</f>
        <v>0</v>
      </c>
      <c r="I91" s="9"/>
      <c r="J91" s="14" t="s">
        <v>134</v>
      </c>
    </row>
    <row r="92" s="1" customFormat="1" ht="20.1" customHeight="1" spans="1:10">
      <c r="A92" s="9">
        <v>123</v>
      </c>
      <c r="B92" s="10" t="s">
        <v>148</v>
      </c>
      <c r="C92" s="10" t="s">
        <v>149</v>
      </c>
      <c r="D92" s="9">
        <v>1</v>
      </c>
      <c r="E92" s="9" t="s">
        <v>150</v>
      </c>
      <c r="F92" s="9" t="s">
        <v>20</v>
      </c>
      <c r="G92" s="11"/>
      <c r="H92" s="11">
        <f>D92*G92</f>
        <v>0</v>
      </c>
      <c r="I92" s="9"/>
      <c r="J92" s="14" t="s">
        <v>151</v>
      </c>
    </row>
    <row r="93" s="1" customFormat="1" ht="20.1" customHeight="1" spans="1:10">
      <c r="A93" s="7" t="s">
        <v>270</v>
      </c>
      <c r="B93" s="8"/>
      <c r="C93" s="8"/>
      <c r="D93" s="9"/>
      <c r="E93" s="9"/>
      <c r="F93" s="9"/>
      <c r="G93" s="11"/>
      <c r="H93" s="11"/>
      <c r="I93" s="9"/>
      <c r="J93" s="9"/>
    </row>
    <row r="94" s="1" customFormat="1" ht="20.1" customHeight="1" spans="1:10">
      <c r="A94" s="7" t="s">
        <v>271</v>
      </c>
      <c r="B94" s="8"/>
      <c r="C94" s="10"/>
      <c r="D94" s="9"/>
      <c r="E94" s="9"/>
      <c r="F94" s="9"/>
      <c r="G94" s="11"/>
      <c r="H94" s="11"/>
      <c r="I94" s="9"/>
      <c r="J94" s="9"/>
    </row>
    <row r="95" s="1" customFormat="1" ht="55.15" customHeight="1" spans="1:10">
      <c r="A95" s="9">
        <v>126</v>
      </c>
      <c r="B95" s="10" t="s">
        <v>272</v>
      </c>
      <c r="C95" s="10" t="s">
        <v>241</v>
      </c>
      <c r="D95" s="9">
        <v>1</v>
      </c>
      <c r="E95" s="9" t="s">
        <v>15</v>
      </c>
      <c r="F95" s="9" t="s">
        <v>20</v>
      </c>
      <c r="G95" s="11"/>
      <c r="H95" s="11">
        <f t="shared" ref="H95:H101" si="7">D95*G95</f>
        <v>0</v>
      </c>
      <c r="I95" s="9"/>
      <c r="J95" s="14" t="s">
        <v>38</v>
      </c>
    </row>
    <row r="96" s="1" customFormat="1" ht="43" customHeight="1" spans="1:10">
      <c r="A96" s="9">
        <v>128</v>
      </c>
      <c r="B96" s="10" t="s">
        <v>261</v>
      </c>
      <c r="C96" s="10" t="s">
        <v>276</v>
      </c>
      <c r="D96" s="9">
        <v>1.2</v>
      </c>
      <c r="E96" s="9" t="s">
        <v>129</v>
      </c>
      <c r="F96" s="9" t="s">
        <v>20</v>
      </c>
      <c r="G96" s="11"/>
      <c r="H96" s="11">
        <f t="shared" si="7"/>
        <v>0</v>
      </c>
      <c r="I96" s="9"/>
      <c r="J96" s="14" t="s">
        <v>263</v>
      </c>
    </row>
    <row r="97" s="1" customFormat="1" ht="20.1" customHeight="1" spans="1:10">
      <c r="A97" s="9">
        <v>130</v>
      </c>
      <c r="B97" s="10" t="s">
        <v>268</v>
      </c>
      <c r="C97" s="10" t="s">
        <v>269</v>
      </c>
      <c r="D97" s="9">
        <v>10</v>
      </c>
      <c r="E97" s="9" t="s">
        <v>129</v>
      </c>
      <c r="F97" s="9" t="s">
        <v>20</v>
      </c>
      <c r="G97" s="11"/>
      <c r="H97" s="11">
        <f t="shared" si="7"/>
        <v>0</v>
      </c>
      <c r="I97" s="9"/>
      <c r="J97" s="14" t="s">
        <v>134</v>
      </c>
    </row>
    <row r="98" s="1" customFormat="1" ht="20.1" customHeight="1" spans="1:10">
      <c r="A98" s="9">
        <v>131</v>
      </c>
      <c r="B98" s="10" t="s">
        <v>148</v>
      </c>
      <c r="C98" s="10" t="s">
        <v>149</v>
      </c>
      <c r="D98" s="9">
        <v>1</v>
      </c>
      <c r="E98" s="9" t="s">
        <v>150</v>
      </c>
      <c r="F98" s="9" t="s">
        <v>20</v>
      </c>
      <c r="G98" s="11"/>
      <c r="H98" s="11">
        <f t="shared" si="7"/>
        <v>0</v>
      </c>
      <c r="I98" s="9"/>
      <c r="J98" s="14" t="s">
        <v>151</v>
      </c>
    </row>
    <row r="99" s="1" customFormat="1" ht="42" customHeight="1" spans="1:10">
      <c r="A99" s="9">
        <v>132</v>
      </c>
      <c r="B99" s="10" t="s">
        <v>277</v>
      </c>
      <c r="C99" s="10" t="s">
        <v>51</v>
      </c>
      <c r="D99" s="9">
        <v>1</v>
      </c>
      <c r="E99" s="9" t="s">
        <v>15</v>
      </c>
      <c r="F99" s="9" t="s">
        <v>20</v>
      </c>
      <c r="G99" s="11"/>
      <c r="H99" s="11">
        <f t="shared" si="7"/>
        <v>0</v>
      </c>
      <c r="I99" s="9"/>
      <c r="J99" s="14" t="s">
        <v>250</v>
      </c>
    </row>
    <row r="100" s="1" customFormat="1" ht="49.15" customHeight="1" spans="1:10">
      <c r="A100" s="9">
        <v>133</v>
      </c>
      <c r="B100" s="10" t="s">
        <v>278</v>
      </c>
      <c r="C100" s="10" t="s">
        <v>279</v>
      </c>
      <c r="D100" s="9">
        <v>1</v>
      </c>
      <c r="E100" s="9" t="s">
        <v>15</v>
      </c>
      <c r="F100" s="9" t="s">
        <v>20</v>
      </c>
      <c r="G100" s="11"/>
      <c r="H100" s="11">
        <f t="shared" si="7"/>
        <v>0</v>
      </c>
      <c r="I100" s="9"/>
      <c r="J100" s="14" t="s">
        <v>280</v>
      </c>
    </row>
    <row r="101" s="1" customFormat="1" ht="48" customHeight="1" spans="1:10">
      <c r="A101" s="9">
        <v>136</v>
      </c>
      <c r="B101" s="10" t="s">
        <v>18</v>
      </c>
      <c r="C101" s="10" t="s">
        <v>22</v>
      </c>
      <c r="D101" s="9">
        <v>1</v>
      </c>
      <c r="E101" s="9" t="s">
        <v>15</v>
      </c>
      <c r="F101" s="9" t="s">
        <v>20</v>
      </c>
      <c r="G101" s="11"/>
      <c r="H101" s="11">
        <f t="shared" si="7"/>
        <v>0</v>
      </c>
      <c r="I101" s="9"/>
      <c r="J101" s="14" t="s">
        <v>21</v>
      </c>
    </row>
    <row r="102" s="1" customFormat="1" ht="20.1" customHeight="1" spans="1:10">
      <c r="A102" s="7" t="s">
        <v>75</v>
      </c>
      <c r="B102" s="8"/>
      <c r="C102" s="10"/>
      <c r="D102" s="9"/>
      <c r="E102" s="9"/>
      <c r="F102" s="9"/>
      <c r="G102" s="11"/>
      <c r="H102" s="11"/>
      <c r="I102" s="9"/>
      <c r="J102" s="9"/>
    </row>
    <row r="103" s="1" customFormat="1" ht="55.15" customHeight="1" spans="1:10">
      <c r="A103" s="9">
        <v>139</v>
      </c>
      <c r="B103" s="10" t="s">
        <v>81</v>
      </c>
      <c r="C103" s="10" t="s">
        <v>281</v>
      </c>
      <c r="D103" s="9">
        <v>2</v>
      </c>
      <c r="E103" s="9" t="s">
        <v>15</v>
      </c>
      <c r="F103" s="9" t="s">
        <v>20</v>
      </c>
      <c r="G103" s="11"/>
      <c r="H103" s="11">
        <f>D103*G103</f>
        <v>0</v>
      </c>
      <c r="I103" s="9"/>
      <c r="J103" s="14" t="s">
        <v>83</v>
      </c>
    </row>
    <row r="104" s="1" customFormat="1" ht="42" customHeight="1" spans="1:10">
      <c r="A104" s="9">
        <v>144</v>
      </c>
      <c r="B104" s="10" t="s">
        <v>79</v>
      </c>
      <c r="C104" s="10" t="s">
        <v>288</v>
      </c>
      <c r="D104" s="9">
        <v>1</v>
      </c>
      <c r="E104" s="9" t="s">
        <v>15</v>
      </c>
      <c r="F104" s="9" t="s">
        <v>20</v>
      </c>
      <c r="G104" s="11"/>
      <c r="H104" s="11">
        <f>D104*G104</f>
        <v>0</v>
      </c>
      <c r="I104" s="9"/>
      <c r="J104" s="14" t="s">
        <v>64</v>
      </c>
    </row>
    <row r="105" s="1" customFormat="1" ht="30" customHeight="1" spans="1:10">
      <c r="A105" s="9">
        <v>146</v>
      </c>
      <c r="B105" s="10" t="s">
        <v>132</v>
      </c>
      <c r="C105" s="10" t="s">
        <v>144</v>
      </c>
      <c r="D105" s="9">
        <v>1</v>
      </c>
      <c r="E105" s="9" t="s">
        <v>129</v>
      </c>
      <c r="F105" s="9" t="s">
        <v>20</v>
      </c>
      <c r="G105" s="11"/>
      <c r="H105" s="11">
        <f t="shared" ref="H105:H112" si="8">D105*G105</f>
        <v>0</v>
      </c>
      <c r="I105" s="9"/>
      <c r="J105" s="14" t="s">
        <v>134</v>
      </c>
    </row>
    <row r="106" s="1" customFormat="1" ht="30" customHeight="1" spans="1:10">
      <c r="A106" s="9">
        <v>147</v>
      </c>
      <c r="B106" s="10" t="s">
        <v>135</v>
      </c>
      <c r="C106" s="10" t="s">
        <v>144</v>
      </c>
      <c r="D106" s="9">
        <v>10</v>
      </c>
      <c r="E106" s="9" t="s">
        <v>129</v>
      </c>
      <c r="F106" s="9" t="s">
        <v>20</v>
      </c>
      <c r="G106" s="11"/>
      <c r="H106" s="11">
        <f t="shared" si="8"/>
        <v>0</v>
      </c>
      <c r="I106" s="9"/>
      <c r="J106" s="14" t="s">
        <v>134</v>
      </c>
    </row>
    <row r="107" s="1" customFormat="1" ht="30" customHeight="1" spans="1:10">
      <c r="A107" s="9">
        <v>148</v>
      </c>
      <c r="B107" s="10" t="s">
        <v>137</v>
      </c>
      <c r="C107" s="10" t="s">
        <v>144</v>
      </c>
      <c r="D107" s="9">
        <v>2</v>
      </c>
      <c r="E107" s="9" t="s">
        <v>138</v>
      </c>
      <c r="F107" s="9" t="s">
        <v>20</v>
      </c>
      <c r="G107" s="11"/>
      <c r="H107" s="11">
        <f t="shared" si="8"/>
        <v>0</v>
      </c>
      <c r="I107" s="9"/>
      <c r="J107" s="14" t="s">
        <v>134</v>
      </c>
    </row>
    <row r="108" s="1" customFormat="1" ht="30" customHeight="1" spans="1:10">
      <c r="A108" s="9">
        <v>149</v>
      </c>
      <c r="B108" s="10" t="s">
        <v>139</v>
      </c>
      <c r="C108" s="10" t="s">
        <v>144</v>
      </c>
      <c r="D108" s="9">
        <v>1</v>
      </c>
      <c r="E108" s="9" t="s">
        <v>138</v>
      </c>
      <c r="F108" s="9" t="s">
        <v>20</v>
      </c>
      <c r="G108" s="11"/>
      <c r="H108" s="11">
        <f t="shared" si="8"/>
        <v>0</v>
      </c>
      <c r="I108" s="9"/>
      <c r="J108" s="14" t="s">
        <v>134</v>
      </c>
    </row>
    <row r="109" s="1" customFormat="1" ht="30" customHeight="1" spans="1:10">
      <c r="A109" s="9">
        <v>150</v>
      </c>
      <c r="B109" s="10" t="s">
        <v>140</v>
      </c>
      <c r="C109" s="10" t="s">
        <v>144</v>
      </c>
      <c r="D109" s="9">
        <v>12</v>
      </c>
      <c r="E109" s="9" t="s">
        <v>141</v>
      </c>
      <c r="F109" s="9" t="s">
        <v>20</v>
      </c>
      <c r="G109" s="11"/>
      <c r="H109" s="11">
        <f t="shared" si="8"/>
        <v>0</v>
      </c>
      <c r="I109" s="9"/>
      <c r="J109" s="14" t="s">
        <v>142</v>
      </c>
    </row>
    <row r="110" s="1" customFormat="1" ht="30" customHeight="1" spans="1:10">
      <c r="A110" s="9">
        <v>151</v>
      </c>
      <c r="B110" s="10" t="s">
        <v>143</v>
      </c>
      <c r="C110" s="10" t="s">
        <v>144</v>
      </c>
      <c r="D110" s="9">
        <v>1</v>
      </c>
      <c r="E110" s="9" t="s">
        <v>74</v>
      </c>
      <c r="F110" s="9" t="s">
        <v>20</v>
      </c>
      <c r="G110" s="11"/>
      <c r="H110" s="11">
        <f t="shared" si="8"/>
        <v>0</v>
      </c>
      <c r="I110" s="9"/>
      <c r="J110" s="14" t="s">
        <v>145</v>
      </c>
    </row>
    <row r="111" s="1" customFormat="1" ht="30" customHeight="1" spans="1:10">
      <c r="A111" s="9">
        <v>152</v>
      </c>
      <c r="B111" s="10" t="s">
        <v>146</v>
      </c>
      <c r="C111" s="10" t="s">
        <v>144</v>
      </c>
      <c r="D111" s="9">
        <v>1</v>
      </c>
      <c r="E111" s="9" t="s">
        <v>74</v>
      </c>
      <c r="F111" s="9" t="s">
        <v>20</v>
      </c>
      <c r="G111" s="11"/>
      <c r="H111" s="11">
        <f t="shared" si="8"/>
        <v>0</v>
      </c>
      <c r="I111" s="9"/>
      <c r="J111" s="14" t="s">
        <v>147</v>
      </c>
    </row>
    <row r="112" s="1" customFormat="1" ht="20.1" customHeight="1" spans="1:10">
      <c r="A112" s="9">
        <v>153</v>
      </c>
      <c r="B112" s="10" t="s">
        <v>148</v>
      </c>
      <c r="C112" s="10" t="s">
        <v>149</v>
      </c>
      <c r="D112" s="9">
        <v>1</v>
      </c>
      <c r="E112" s="9" t="s">
        <v>150</v>
      </c>
      <c r="F112" s="9" t="s">
        <v>20</v>
      </c>
      <c r="G112" s="11"/>
      <c r="H112" s="11">
        <f t="shared" si="8"/>
        <v>0</v>
      </c>
      <c r="I112" s="9"/>
      <c r="J112" s="14" t="s">
        <v>151</v>
      </c>
    </row>
    <row r="113" s="1" customFormat="1" ht="20.1" customHeight="1" spans="1:10">
      <c r="A113" s="7" t="s">
        <v>289</v>
      </c>
      <c r="B113" s="8"/>
      <c r="C113" s="10"/>
      <c r="D113" s="9"/>
      <c r="E113" s="9"/>
      <c r="F113" s="9"/>
      <c r="G113" s="11"/>
      <c r="H113" s="11"/>
      <c r="I113" s="9"/>
      <c r="J113" s="9"/>
    </row>
    <row r="114" s="1" customFormat="1" ht="38.1" customHeight="1" spans="1:10">
      <c r="A114" s="9">
        <v>155</v>
      </c>
      <c r="B114" s="10" t="s">
        <v>156</v>
      </c>
      <c r="C114" s="10" t="s">
        <v>157</v>
      </c>
      <c r="D114" s="9">
        <v>1</v>
      </c>
      <c r="E114" s="9" t="s">
        <v>15</v>
      </c>
      <c r="F114" s="9" t="s">
        <v>20</v>
      </c>
      <c r="G114" s="11"/>
      <c r="H114" s="11">
        <f>D114*G114</f>
        <v>0</v>
      </c>
      <c r="I114" s="9"/>
      <c r="J114" s="14" t="s">
        <v>158</v>
      </c>
    </row>
    <row r="115" s="1" customFormat="1" ht="55.15" customHeight="1" spans="1:10">
      <c r="A115" s="9">
        <v>156</v>
      </c>
      <c r="B115" s="10" t="s">
        <v>192</v>
      </c>
      <c r="C115" s="10" t="s">
        <v>290</v>
      </c>
      <c r="D115" s="9">
        <v>1</v>
      </c>
      <c r="E115" s="9" t="s">
        <v>15</v>
      </c>
      <c r="F115" s="9" t="s">
        <v>20</v>
      </c>
      <c r="G115" s="11"/>
      <c r="H115" s="11">
        <f>D115*G115</f>
        <v>0</v>
      </c>
      <c r="I115" s="9"/>
      <c r="J115" s="14" t="s">
        <v>38</v>
      </c>
    </row>
    <row r="116" s="1" customFormat="1" ht="20.1" customHeight="1" spans="1:10">
      <c r="A116" s="7" t="s">
        <v>294</v>
      </c>
      <c r="B116" s="8"/>
      <c r="C116" s="10"/>
      <c r="D116" s="9"/>
      <c r="E116" s="9"/>
      <c r="F116" s="9"/>
      <c r="G116" s="11"/>
      <c r="H116" s="11"/>
      <c r="I116" s="9"/>
      <c r="J116" s="9"/>
    </row>
    <row r="117" s="1" customFormat="1" ht="54" customHeight="1" spans="1:10">
      <c r="A117" s="9">
        <v>166</v>
      </c>
      <c r="B117" s="10" t="s">
        <v>201</v>
      </c>
      <c r="C117" s="10" t="s">
        <v>196</v>
      </c>
      <c r="D117" s="9">
        <v>2</v>
      </c>
      <c r="E117" s="9" t="s">
        <v>15</v>
      </c>
      <c r="F117" s="9" t="s">
        <v>20</v>
      </c>
      <c r="G117" s="11"/>
      <c r="H117" s="11">
        <f>D117*G117</f>
        <v>0</v>
      </c>
      <c r="I117" s="9"/>
      <c r="J117" s="14" t="s">
        <v>197</v>
      </c>
    </row>
    <row r="118" s="1" customFormat="1" ht="55.15" customHeight="1" spans="1:10">
      <c r="A118" s="9">
        <v>167</v>
      </c>
      <c r="B118" s="10" t="s">
        <v>304</v>
      </c>
      <c r="C118" s="10" t="s">
        <v>219</v>
      </c>
      <c r="D118" s="9">
        <v>1</v>
      </c>
      <c r="E118" s="9" t="s">
        <v>15</v>
      </c>
      <c r="F118" s="9" t="s">
        <v>20</v>
      </c>
      <c r="G118" s="11"/>
      <c r="H118" s="11">
        <f>D118*G118</f>
        <v>0</v>
      </c>
      <c r="I118" s="9"/>
      <c r="J118" s="14" t="s">
        <v>83</v>
      </c>
    </row>
    <row r="119" s="1" customFormat="1" ht="30" customHeight="1" spans="1:10">
      <c r="A119" s="9">
        <v>169</v>
      </c>
      <c r="B119" s="10" t="s">
        <v>132</v>
      </c>
      <c r="C119" s="10" t="s">
        <v>133</v>
      </c>
      <c r="D119" s="9">
        <v>4</v>
      </c>
      <c r="E119" s="9" t="s">
        <v>129</v>
      </c>
      <c r="F119" s="9" t="s">
        <v>20</v>
      </c>
      <c r="G119" s="11"/>
      <c r="H119" s="11">
        <f t="shared" ref="H119:H127" si="9">D119*G119</f>
        <v>0</v>
      </c>
      <c r="I119" s="9"/>
      <c r="J119" s="17" t="s">
        <v>134</v>
      </c>
    </row>
    <row r="120" s="1" customFormat="1" ht="30" customHeight="1" spans="1:10">
      <c r="A120" s="9">
        <v>170</v>
      </c>
      <c r="B120" s="10" t="s">
        <v>135</v>
      </c>
      <c r="C120" s="10" t="s">
        <v>136</v>
      </c>
      <c r="D120" s="9">
        <v>10</v>
      </c>
      <c r="E120" s="9" t="s">
        <v>129</v>
      </c>
      <c r="F120" s="9" t="s">
        <v>20</v>
      </c>
      <c r="G120" s="11"/>
      <c r="H120" s="11">
        <f t="shared" si="9"/>
        <v>0</v>
      </c>
      <c r="I120" s="9"/>
      <c r="J120" s="17" t="s">
        <v>134</v>
      </c>
    </row>
    <row r="121" s="1" customFormat="1" ht="30" customHeight="1" spans="1:10">
      <c r="A121" s="9">
        <v>171</v>
      </c>
      <c r="B121" s="10" t="s">
        <v>137</v>
      </c>
      <c r="C121" s="10" t="s">
        <v>136</v>
      </c>
      <c r="D121" s="9">
        <v>3</v>
      </c>
      <c r="E121" s="9" t="s">
        <v>138</v>
      </c>
      <c r="F121" s="9" t="s">
        <v>20</v>
      </c>
      <c r="G121" s="11"/>
      <c r="H121" s="11">
        <f t="shared" si="9"/>
        <v>0</v>
      </c>
      <c r="I121" s="9"/>
      <c r="J121" s="17" t="s">
        <v>134</v>
      </c>
    </row>
    <row r="122" s="1" customFormat="1" ht="30" customHeight="1" spans="1:10">
      <c r="A122" s="9">
        <v>172</v>
      </c>
      <c r="B122" s="10" t="s">
        <v>139</v>
      </c>
      <c r="C122" s="10" t="s">
        <v>136</v>
      </c>
      <c r="D122" s="9">
        <v>1</v>
      </c>
      <c r="E122" s="9" t="s">
        <v>138</v>
      </c>
      <c r="F122" s="9" t="s">
        <v>20</v>
      </c>
      <c r="G122" s="11"/>
      <c r="H122" s="11">
        <f t="shared" si="9"/>
        <v>0</v>
      </c>
      <c r="I122" s="9"/>
      <c r="J122" s="17" t="s">
        <v>134</v>
      </c>
    </row>
    <row r="123" s="1" customFormat="1" ht="30" customHeight="1" spans="1:10">
      <c r="A123" s="9">
        <v>173</v>
      </c>
      <c r="B123" s="10" t="s">
        <v>140</v>
      </c>
      <c r="C123" s="10" t="s">
        <v>136</v>
      </c>
      <c r="D123" s="9">
        <v>8</v>
      </c>
      <c r="E123" s="9" t="s">
        <v>141</v>
      </c>
      <c r="F123" s="9" t="s">
        <v>20</v>
      </c>
      <c r="G123" s="11"/>
      <c r="H123" s="11">
        <f t="shared" si="9"/>
        <v>0</v>
      </c>
      <c r="I123" s="9"/>
      <c r="J123" s="17" t="s">
        <v>142</v>
      </c>
    </row>
    <row r="124" s="1" customFormat="1" ht="30" customHeight="1" spans="1:10">
      <c r="A124" s="9">
        <v>174</v>
      </c>
      <c r="B124" s="10" t="s">
        <v>143</v>
      </c>
      <c r="C124" s="10" t="s">
        <v>144</v>
      </c>
      <c r="D124" s="9">
        <v>3</v>
      </c>
      <c r="E124" s="9" t="s">
        <v>74</v>
      </c>
      <c r="F124" s="9" t="s">
        <v>20</v>
      </c>
      <c r="G124" s="11"/>
      <c r="H124" s="11">
        <f t="shared" si="9"/>
        <v>0</v>
      </c>
      <c r="I124" s="9"/>
      <c r="J124" s="17" t="s">
        <v>145</v>
      </c>
    </row>
    <row r="125" s="1" customFormat="1" ht="30" customHeight="1" spans="1:10">
      <c r="A125" s="9">
        <v>175</v>
      </c>
      <c r="B125" s="10" t="s">
        <v>146</v>
      </c>
      <c r="C125" s="10" t="s">
        <v>144</v>
      </c>
      <c r="D125" s="9">
        <v>3</v>
      </c>
      <c r="E125" s="9" t="s">
        <v>74</v>
      </c>
      <c r="F125" s="9" t="s">
        <v>20</v>
      </c>
      <c r="G125" s="11"/>
      <c r="H125" s="11">
        <f t="shared" si="9"/>
        <v>0</v>
      </c>
      <c r="I125" s="9"/>
      <c r="J125" s="17" t="s">
        <v>147</v>
      </c>
    </row>
    <row r="126" s="1" customFormat="1" ht="20.1" customHeight="1" spans="1:10">
      <c r="A126" s="9">
        <v>176</v>
      </c>
      <c r="B126" s="10" t="s">
        <v>148</v>
      </c>
      <c r="C126" s="10" t="s">
        <v>149</v>
      </c>
      <c r="D126" s="9">
        <v>1</v>
      </c>
      <c r="E126" s="9" t="s">
        <v>150</v>
      </c>
      <c r="F126" s="9" t="s">
        <v>20</v>
      </c>
      <c r="G126" s="11"/>
      <c r="H126" s="11">
        <f t="shared" si="9"/>
        <v>0</v>
      </c>
      <c r="I126" s="9"/>
      <c r="J126" s="17" t="s">
        <v>151</v>
      </c>
    </row>
    <row r="127" s="1" customFormat="1" ht="25.15" customHeight="1" spans="1:10">
      <c r="A127" s="9">
        <v>177</v>
      </c>
      <c r="B127" s="10" t="s">
        <v>152</v>
      </c>
      <c r="C127" s="10" t="s">
        <v>305</v>
      </c>
      <c r="D127" s="9">
        <v>6</v>
      </c>
      <c r="E127" s="9" t="s">
        <v>129</v>
      </c>
      <c r="F127" s="9" t="s">
        <v>20</v>
      </c>
      <c r="G127" s="11"/>
      <c r="H127" s="11">
        <f t="shared" si="9"/>
        <v>0</v>
      </c>
      <c r="I127" s="9"/>
      <c r="J127" s="17" t="s">
        <v>306</v>
      </c>
    </row>
    <row r="128" s="1" customFormat="1" ht="25.15" customHeight="1" spans="1:10">
      <c r="A128" s="7" t="s">
        <v>311</v>
      </c>
      <c r="B128" s="8"/>
      <c r="C128" s="10"/>
      <c r="D128" s="9"/>
      <c r="E128" s="9"/>
      <c r="F128" s="9"/>
      <c r="G128" s="11"/>
      <c r="H128" s="11"/>
      <c r="I128" s="9"/>
      <c r="J128" s="18"/>
    </row>
    <row r="129" s="1" customFormat="1" ht="26.1" customHeight="1" spans="1:10">
      <c r="A129" s="8" t="s">
        <v>307</v>
      </c>
      <c r="B129" s="8"/>
      <c r="C129" s="16">
        <f>H129</f>
        <v>0</v>
      </c>
      <c r="D129" s="16"/>
      <c r="E129" s="16"/>
      <c r="F129" s="16"/>
      <c r="G129" s="16"/>
      <c r="H129" s="7">
        <f>SUM(H5:H128)</f>
        <v>0</v>
      </c>
      <c r="I129" s="9"/>
      <c r="J129" s="9"/>
    </row>
  </sheetData>
  <mergeCells count="17">
    <mergeCell ref="A1:J1"/>
    <mergeCell ref="A3:C3"/>
    <mergeCell ref="A4:C4"/>
    <mergeCell ref="A9:B9"/>
    <mergeCell ref="A22:B22"/>
    <mergeCell ref="A40:B40"/>
    <mergeCell ref="A52:B52"/>
    <mergeCell ref="A79:B79"/>
    <mergeCell ref="A83:B83"/>
    <mergeCell ref="A93:C93"/>
    <mergeCell ref="A94:B94"/>
    <mergeCell ref="A102:B102"/>
    <mergeCell ref="A113:B113"/>
    <mergeCell ref="A116:B116"/>
    <mergeCell ref="A128:B128"/>
    <mergeCell ref="A129:B129"/>
    <mergeCell ref="C129:G129"/>
  </mergeCell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83"/>
  <sheetViews>
    <sheetView tabSelected="1" workbookViewId="0">
      <selection activeCell="J83" sqref="J83"/>
    </sheetView>
  </sheetViews>
  <sheetFormatPr defaultColWidth="9" defaultRowHeight="13.5"/>
  <cols>
    <col min="1" max="1" width="4.5" style="4" customWidth="1"/>
    <col min="2" max="2" width="14.125" style="5" customWidth="1"/>
    <col min="3" max="3" width="13.7583333333333" style="5" customWidth="1"/>
    <col min="4" max="4" width="4.875" style="4" customWidth="1"/>
    <col min="5" max="5" width="4.625" style="4" customWidth="1"/>
    <col min="6" max="6" width="7" style="4" customWidth="1"/>
    <col min="7" max="7" width="8.25833333333333" style="4" customWidth="1"/>
    <col min="8" max="8" width="11.725" style="4"/>
    <col min="9" max="9" width="10.625" style="4" customWidth="1"/>
    <col min="10" max="10" width="60.5" style="4" customWidth="1"/>
    <col min="11" max="16384" width="9" style="1"/>
  </cols>
  <sheetData>
    <row r="1" s="1" customFormat="1" ht="33" customHeight="1" spans="1:10">
      <c r="A1" s="6" t="s">
        <v>0</v>
      </c>
      <c r="B1" s="6"/>
      <c r="C1" s="6"/>
      <c r="D1" s="6"/>
      <c r="E1" s="6"/>
      <c r="F1" s="6"/>
      <c r="G1" s="6"/>
      <c r="H1" s="6"/>
      <c r="I1" s="6"/>
      <c r="J1" s="13"/>
    </row>
    <row r="2" s="2" customFormat="1" ht="23.1" customHeight="1" spans="1:10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</row>
    <row r="3" s="2" customFormat="1" ht="23.1" customHeight="1" spans="1:10">
      <c r="A3" s="7" t="s">
        <v>11</v>
      </c>
      <c r="B3" s="8"/>
      <c r="C3" s="8"/>
      <c r="D3" s="7"/>
      <c r="E3" s="7"/>
      <c r="F3" s="7"/>
      <c r="G3" s="7"/>
      <c r="H3" s="7"/>
      <c r="I3" s="7"/>
      <c r="J3" s="7"/>
    </row>
    <row r="4" s="1" customFormat="1" ht="23.1" customHeight="1" spans="1:10">
      <c r="A4" s="7" t="s">
        <v>12</v>
      </c>
      <c r="B4" s="8"/>
      <c r="C4" s="8"/>
      <c r="D4" s="9"/>
      <c r="E4" s="9"/>
      <c r="F4" s="9"/>
      <c r="G4" s="9"/>
      <c r="H4" s="9"/>
      <c r="I4" s="9"/>
      <c r="J4" s="9"/>
    </row>
    <row r="5" s="1" customFormat="1" ht="53" customHeight="1" spans="1:10">
      <c r="A5" s="9">
        <v>1</v>
      </c>
      <c r="B5" s="10" t="s">
        <v>13</v>
      </c>
      <c r="C5" s="10" t="s">
        <v>14</v>
      </c>
      <c r="D5" s="9">
        <v>3</v>
      </c>
      <c r="E5" s="9" t="s">
        <v>15</v>
      </c>
      <c r="F5" s="9" t="s">
        <v>16</v>
      </c>
      <c r="G5" s="11"/>
      <c r="H5" s="11">
        <f>G5*D5</f>
        <v>0</v>
      </c>
      <c r="I5" s="9"/>
      <c r="J5" s="10" t="s">
        <v>17</v>
      </c>
    </row>
    <row r="6" s="1" customFormat="1" ht="80.1" customHeight="1" spans="1:10">
      <c r="A6" s="9">
        <v>4</v>
      </c>
      <c r="B6" s="10" t="s">
        <v>23</v>
      </c>
      <c r="C6" s="10" t="s">
        <v>24</v>
      </c>
      <c r="D6" s="9">
        <f>2.5*2.2*2.5</f>
        <v>13.75</v>
      </c>
      <c r="E6" s="9" t="s">
        <v>25</v>
      </c>
      <c r="F6" s="9" t="s">
        <v>26</v>
      </c>
      <c r="G6" s="11"/>
      <c r="H6" s="11">
        <f>D6*G6</f>
        <v>0</v>
      </c>
      <c r="I6" s="9"/>
      <c r="J6" s="10" t="s">
        <v>27</v>
      </c>
    </row>
    <row r="7" s="1" customFormat="1" ht="74.1" customHeight="1" spans="1:10">
      <c r="A7" s="9">
        <v>5</v>
      </c>
      <c r="B7" s="10" t="s">
        <v>28</v>
      </c>
      <c r="C7" s="10" t="s">
        <v>29</v>
      </c>
      <c r="D7" s="9">
        <f>3.2*2.2*2.5</f>
        <v>17.6</v>
      </c>
      <c r="E7" s="9" t="s">
        <v>25</v>
      </c>
      <c r="F7" s="9" t="s">
        <v>26</v>
      </c>
      <c r="G7" s="11"/>
      <c r="H7" s="11">
        <f>D7*G7</f>
        <v>0</v>
      </c>
      <c r="I7" s="9"/>
      <c r="J7" s="10" t="s">
        <v>30</v>
      </c>
    </row>
    <row r="8" s="1" customFormat="1" ht="75" customHeight="1" spans="1:10">
      <c r="A8" s="9">
        <v>6</v>
      </c>
      <c r="B8" s="10" t="s">
        <v>31</v>
      </c>
      <c r="C8" s="10" t="s">
        <v>32</v>
      </c>
      <c r="D8" s="9">
        <f>1.9*1.5*2.5</f>
        <v>7.125</v>
      </c>
      <c r="E8" s="9" t="s">
        <v>25</v>
      </c>
      <c r="F8" s="9" t="s">
        <v>26</v>
      </c>
      <c r="G8" s="11"/>
      <c r="H8" s="11">
        <f>D8*G8</f>
        <v>0</v>
      </c>
      <c r="I8" s="9"/>
      <c r="J8" s="10" t="s">
        <v>30</v>
      </c>
    </row>
    <row r="9" s="1" customFormat="1" ht="45" customHeight="1" spans="1:10">
      <c r="A9" s="9">
        <v>9</v>
      </c>
      <c r="B9" s="10" t="s">
        <v>39</v>
      </c>
      <c r="C9" s="10" t="s">
        <v>40</v>
      </c>
      <c r="D9" s="9">
        <v>1</v>
      </c>
      <c r="E9" s="9" t="s">
        <v>15</v>
      </c>
      <c r="F9" s="9" t="s">
        <v>41</v>
      </c>
      <c r="G9" s="11"/>
      <c r="H9" s="11">
        <f>D9*G9</f>
        <v>0</v>
      </c>
      <c r="I9" s="9"/>
      <c r="J9" s="14" t="s">
        <v>42</v>
      </c>
    </row>
    <row r="10" s="1" customFormat="1" ht="20.1" customHeight="1" spans="1:10">
      <c r="A10" s="7" t="s">
        <v>43</v>
      </c>
      <c r="B10" s="8"/>
      <c r="C10" s="10"/>
      <c r="D10" s="9"/>
      <c r="E10" s="9"/>
      <c r="F10" s="9"/>
      <c r="G10" s="11"/>
      <c r="H10" s="11"/>
      <c r="I10" s="9"/>
      <c r="J10" s="9"/>
    </row>
    <row r="11" s="1" customFormat="1" ht="53" customHeight="1" spans="1:10">
      <c r="A11" s="9">
        <v>10</v>
      </c>
      <c r="B11" s="10" t="s">
        <v>13</v>
      </c>
      <c r="C11" s="10" t="s">
        <v>14</v>
      </c>
      <c r="D11" s="9">
        <v>3</v>
      </c>
      <c r="E11" s="9" t="s">
        <v>15</v>
      </c>
      <c r="F11" s="9" t="s">
        <v>16</v>
      </c>
      <c r="G11" s="11"/>
      <c r="H11" s="11">
        <f>G11*D11</f>
        <v>0</v>
      </c>
      <c r="I11" s="9"/>
      <c r="J11" s="10" t="s">
        <v>17</v>
      </c>
    </row>
    <row r="12" s="1" customFormat="1" ht="48" customHeight="1" spans="1:10">
      <c r="A12" s="9">
        <v>18</v>
      </c>
      <c r="B12" s="10" t="s">
        <v>58</v>
      </c>
      <c r="C12" s="10" t="s">
        <v>59</v>
      </c>
      <c r="D12" s="9">
        <v>1</v>
      </c>
      <c r="E12" s="9" t="s">
        <v>15</v>
      </c>
      <c r="F12" s="9" t="s">
        <v>60</v>
      </c>
      <c r="G12" s="11"/>
      <c r="H12" s="11">
        <f>D12*G12</f>
        <v>0</v>
      </c>
      <c r="I12" s="9"/>
      <c r="J12" s="14" t="s">
        <v>61</v>
      </c>
    </row>
    <row r="13" s="1" customFormat="1" ht="42" customHeight="1" spans="1:10">
      <c r="A13" s="9">
        <v>23</v>
      </c>
      <c r="B13" s="12" t="s">
        <v>68</v>
      </c>
      <c r="C13" s="12" t="s">
        <v>69</v>
      </c>
      <c r="D13" s="9">
        <v>1</v>
      </c>
      <c r="E13" s="9" t="s">
        <v>15</v>
      </c>
      <c r="F13" s="9" t="s">
        <v>70</v>
      </c>
      <c r="G13" s="11"/>
      <c r="H13" s="11">
        <f>D13*G13</f>
        <v>0</v>
      </c>
      <c r="I13" s="9"/>
      <c r="J13" s="10" t="s">
        <v>71</v>
      </c>
    </row>
    <row r="14" s="1" customFormat="1" ht="20.1" customHeight="1" spans="1:10">
      <c r="A14" s="7" t="s">
        <v>75</v>
      </c>
      <c r="B14" s="8"/>
      <c r="C14" s="10"/>
      <c r="D14" s="9"/>
      <c r="E14" s="9"/>
      <c r="F14" s="9"/>
      <c r="G14" s="11"/>
      <c r="H14" s="11"/>
      <c r="I14" s="9"/>
      <c r="J14" s="9"/>
    </row>
    <row r="15" s="1" customFormat="1" ht="53" customHeight="1" spans="1:10">
      <c r="A15" s="9">
        <v>25</v>
      </c>
      <c r="B15" s="10" t="s">
        <v>13</v>
      </c>
      <c r="C15" s="10" t="s">
        <v>14</v>
      </c>
      <c r="D15" s="9">
        <v>1</v>
      </c>
      <c r="E15" s="9" t="s">
        <v>15</v>
      </c>
      <c r="F15" s="9" t="s">
        <v>16</v>
      </c>
      <c r="G15" s="11"/>
      <c r="H15" s="11">
        <f>G15*D15</f>
        <v>0</v>
      </c>
      <c r="I15" s="9"/>
      <c r="J15" s="10" t="s">
        <v>17</v>
      </c>
    </row>
    <row r="16" s="1" customFormat="1" ht="66" customHeight="1" spans="1:10">
      <c r="A16" s="9">
        <v>31</v>
      </c>
      <c r="B16" s="10" t="s">
        <v>89</v>
      </c>
      <c r="C16" s="10" t="s">
        <v>90</v>
      </c>
      <c r="D16" s="9">
        <v>2</v>
      </c>
      <c r="E16" s="9" t="s">
        <v>15</v>
      </c>
      <c r="F16" s="9" t="s">
        <v>91</v>
      </c>
      <c r="G16" s="11"/>
      <c r="H16" s="11">
        <f t="shared" ref="H16:H25" si="0">D16*G16</f>
        <v>0</v>
      </c>
      <c r="I16" s="9"/>
      <c r="J16" s="14" t="s">
        <v>92</v>
      </c>
    </row>
    <row r="17" s="1" customFormat="1" ht="66" customHeight="1" spans="1:10">
      <c r="A17" s="9">
        <v>32</v>
      </c>
      <c r="B17" s="10" t="s">
        <v>93</v>
      </c>
      <c r="C17" s="10" t="s">
        <v>94</v>
      </c>
      <c r="D17" s="9">
        <v>1</v>
      </c>
      <c r="E17" s="9" t="s">
        <v>15</v>
      </c>
      <c r="F17" s="9" t="s">
        <v>91</v>
      </c>
      <c r="G17" s="11"/>
      <c r="H17" s="11">
        <f t="shared" si="0"/>
        <v>0</v>
      </c>
      <c r="I17" s="9"/>
      <c r="J17" s="14" t="s">
        <v>95</v>
      </c>
    </row>
    <row r="18" s="1" customFormat="1" ht="50.1" customHeight="1" spans="1:10">
      <c r="A18" s="9">
        <v>33</v>
      </c>
      <c r="B18" s="10" t="s">
        <v>96</v>
      </c>
      <c r="C18" s="10" t="s">
        <v>97</v>
      </c>
      <c r="D18" s="9">
        <v>1</v>
      </c>
      <c r="E18" s="9" t="s">
        <v>15</v>
      </c>
      <c r="F18" s="9" t="s">
        <v>98</v>
      </c>
      <c r="G18" s="11"/>
      <c r="H18" s="11">
        <f t="shared" si="0"/>
        <v>0</v>
      </c>
      <c r="I18" s="9"/>
      <c r="J18" s="14" t="s">
        <v>99</v>
      </c>
    </row>
    <row r="19" s="1" customFormat="1" ht="51" customHeight="1" spans="1:10">
      <c r="A19" s="9">
        <v>34</v>
      </c>
      <c r="B19" s="10" t="s">
        <v>100</v>
      </c>
      <c r="C19" s="10" t="s">
        <v>101</v>
      </c>
      <c r="D19" s="9">
        <v>1</v>
      </c>
      <c r="E19" s="9" t="s">
        <v>15</v>
      </c>
      <c r="F19" s="9" t="s">
        <v>98</v>
      </c>
      <c r="G19" s="11"/>
      <c r="H19" s="11">
        <f t="shared" si="0"/>
        <v>0</v>
      </c>
      <c r="I19" s="9"/>
      <c r="J19" s="14" t="s">
        <v>102</v>
      </c>
    </row>
    <row r="20" s="1" customFormat="1" ht="51" customHeight="1" spans="1:10">
      <c r="A20" s="9">
        <v>35</v>
      </c>
      <c r="B20" s="10" t="s">
        <v>103</v>
      </c>
      <c r="C20" s="10" t="s">
        <v>104</v>
      </c>
      <c r="D20" s="9">
        <v>1</v>
      </c>
      <c r="E20" s="9" t="s">
        <v>15</v>
      </c>
      <c r="F20" s="9" t="s">
        <v>98</v>
      </c>
      <c r="G20" s="11"/>
      <c r="H20" s="11">
        <f t="shared" si="0"/>
        <v>0</v>
      </c>
      <c r="I20" s="9"/>
      <c r="J20" s="14" t="s">
        <v>105</v>
      </c>
    </row>
    <row r="21" s="1" customFormat="1" ht="51" customHeight="1" spans="1:10">
      <c r="A21" s="9">
        <v>37</v>
      </c>
      <c r="B21" s="10" t="s">
        <v>109</v>
      </c>
      <c r="C21" s="10" t="s">
        <v>110</v>
      </c>
      <c r="D21" s="9">
        <v>1</v>
      </c>
      <c r="E21" s="9" t="s">
        <v>15</v>
      </c>
      <c r="F21" s="9" t="s">
        <v>98</v>
      </c>
      <c r="G21" s="11"/>
      <c r="H21" s="11">
        <f t="shared" si="0"/>
        <v>0</v>
      </c>
      <c r="I21" s="9"/>
      <c r="J21" s="14" t="s">
        <v>111</v>
      </c>
    </row>
    <row r="22" s="1" customFormat="1" ht="68" customHeight="1" spans="1:10">
      <c r="A22" s="9">
        <v>38</v>
      </c>
      <c r="B22" s="10" t="s">
        <v>112</v>
      </c>
      <c r="C22" s="10" t="s">
        <v>113</v>
      </c>
      <c r="D22" s="9">
        <v>1</v>
      </c>
      <c r="E22" s="9" t="s">
        <v>15</v>
      </c>
      <c r="F22" s="9" t="s">
        <v>98</v>
      </c>
      <c r="G22" s="11"/>
      <c r="H22" s="11">
        <f t="shared" si="0"/>
        <v>0</v>
      </c>
      <c r="I22" s="9"/>
      <c r="J22" s="14" t="s">
        <v>114</v>
      </c>
    </row>
    <row r="23" s="1" customFormat="1" ht="55.15" customHeight="1" spans="1:10">
      <c r="A23" s="9">
        <v>41</v>
      </c>
      <c r="B23" s="10" t="s">
        <v>121</v>
      </c>
      <c r="C23" s="10" t="s">
        <v>122</v>
      </c>
      <c r="D23" s="9">
        <v>1</v>
      </c>
      <c r="E23" s="9" t="s">
        <v>15</v>
      </c>
      <c r="F23" s="9" t="s">
        <v>123</v>
      </c>
      <c r="G23" s="11"/>
      <c r="H23" s="11">
        <f t="shared" si="0"/>
        <v>0</v>
      </c>
      <c r="I23" s="9"/>
      <c r="J23" s="14" t="s">
        <v>124</v>
      </c>
    </row>
    <row r="24" s="1" customFormat="1" ht="55.15" customHeight="1" spans="1:10">
      <c r="A24" s="9">
        <v>42</v>
      </c>
      <c r="B24" s="10" t="s">
        <v>125</v>
      </c>
      <c r="C24" s="10" t="s">
        <v>122</v>
      </c>
      <c r="D24" s="9">
        <v>1</v>
      </c>
      <c r="E24" s="9" t="s">
        <v>15</v>
      </c>
      <c r="F24" s="9" t="s">
        <v>123</v>
      </c>
      <c r="G24" s="11"/>
      <c r="H24" s="11">
        <f t="shared" si="0"/>
        <v>0</v>
      </c>
      <c r="I24" s="9"/>
      <c r="J24" s="14" t="s">
        <v>126</v>
      </c>
    </row>
    <row r="25" s="1" customFormat="1" ht="54" customHeight="1" spans="1:10">
      <c r="A25" s="9">
        <v>43</v>
      </c>
      <c r="B25" s="10" t="s">
        <v>127</v>
      </c>
      <c r="C25" s="10" t="s">
        <v>128</v>
      </c>
      <c r="D25" s="9">
        <v>5</v>
      </c>
      <c r="E25" s="9" t="s">
        <v>129</v>
      </c>
      <c r="F25" s="9" t="s">
        <v>130</v>
      </c>
      <c r="G25" s="11"/>
      <c r="H25" s="11">
        <f t="shared" si="0"/>
        <v>0</v>
      </c>
      <c r="I25" s="9"/>
      <c r="J25" s="14" t="s">
        <v>131</v>
      </c>
    </row>
    <row r="26" s="1" customFormat="1" ht="20.1" customHeight="1" spans="1:10">
      <c r="A26" s="7" t="s">
        <v>155</v>
      </c>
      <c r="B26" s="8"/>
      <c r="C26" s="10"/>
      <c r="D26" s="9"/>
      <c r="E26" s="9"/>
      <c r="F26" s="9"/>
      <c r="G26" s="11"/>
      <c r="H26" s="11"/>
      <c r="I26" s="9"/>
      <c r="J26" s="9"/>
    </row>
    <row r="27" s="1" customFormat="1" ht="53" customHeight="1" spans="1:10">
      <c r="A27" s="9">
        <v>53</v>
      </c>
      <c r="B27" s="10" t="s">
        <v>13</v>
      </c>
      <c r="C27" s="10" t="s">
        <v>14</v>
      </c>
      <c r="D27" s="9">
        <v>2</v>
      </c>
      <c r="E27" s="9" t="s">
        <v>15</v>
      </c>
      <c r="F27" s="9" t="s">
        <v>16</v>
      </c>
      <c r="G27" s="11"/>
      <c r="H27" s="11">
        <f>G27*D27</f>
        <v>0</v>
      </c>
      <c r="I27" s="9"/>
      <c r="J27" s="10" t="s">
        <v>17</v>
      </c>
    </row>
    <row r="28" s="1" customFormat="1" ht="64.15" customHeight="1" spans="1:10">
      <c r="A28" s="9">
        <v>56</v>
      </c>
      <c r="B28" s="10" t="s">
        <v>93</v>
      </c>
      <c r="C28" s="10" t="s">
        <v>94</v>
      </c>
      <c r="D28" s="9">
        <v>1</v>
      </c>
      <c r="E28" s="9" t="s">
        <v>15</v>
      </c>
      <c r="F28" s="9" t="s">
        <v>91</v>
      </c>
      <c r="G28" s="11"/>
      <c r="H28" s="11">
        <f>D28*G28</f>
        <v>0</v>
      </c>
      <c r="I28" s="9"/>
      <c r="J28" s="14" t="s">
        <v>95</v>
      </c>
    </row>
    <row r="29" s="1" customFormat="1" ht="55.15" customHeight="1" spans="1:10">
      <c r="A29" s="9">
        <v>60</v>
      </c>
      <c r="B29" s="10" t="s">
        <v>164</v>
      </c>
      <c r="C29" s="10" t="s">
        <v>165</v>
      </c>
      <c r="D29" s="9">
        <v>1</v>
      </c>
      <c r="E29" s="9" t="s">
        <v>15</v>
      </c>
      <c r="F29" s="9" t="s">
        <v>16</v>
      </c>
      <c r="G29" s="11"/>
      <c r="H29" s="11">
        <f>D29*G29</f>
        <v>0</v>
      </c>
      <c r="I29" s="9"/>
      <c r="J29" s="14" t="s">
        <v>166</v>
      </c>
    </row>
    <row r="30" s="1" customFormat="1" ht="64.15" customHeight="1" spans="1:10">
      <c r="A30" s="9">
        <v>66</v>
      </c>
      <c r="B30" s="10" t="s">
        <v>89</v>
      </c>
      <c r="C30" s="10" t="s">
        <v>90</v>
      </c>
      <c r="D30" s="9">
        <v>2</v>
      </c>
      <c r="E30" s="9" t="s">
        <v>15</v>
      </c>
      <c r="F30" s="9" t="s">
        <v>91</v>
      </c>
      <c r="G30" s="11"/>
      <c r="H30" s="11">
        <f>D30*G35</f>
        <v>0</v>
      </c>
      <c r="I30" s="9"/>
      <c r="J30" s="14" t="s">
        <v>92</v>
      </c>
    </row>
    <row r="31" s="1" customFormat="1" ht="55.15" customHeight="1" spans="1:10">
      <c r="A31" s="9">
        <v>68</v>
      </c>
      <c r="B31" s="10" t="s">
        <v>179</v>
      </c>
      <c r="C31" s="10" t="s">
        <v>180</v>
      </c>
      <c r="D31" s="9">
        <v>1</v>
      </c>
      <c r="E31" s="9" t="s">
        <v>15</v>
      </c>
      <c r="F31" s="9" t="s">
        <v>91</v>
      </c>
      <c r="G31" s="11"/>
      <c r="H31" s="11">
        <f>D31*G31</f>
        <v>0</v>
      </c>
      <c r="I31" s="9"/>
      <c r="J31" s="14" t="s">
        <v>181</v>
      </c>
    </row>
    <row r="32" s="1" customFormat="1" ht="55.15" customHeight="1" spans="1:10">
      <c r="A32" s="9">
        <v>69</v>
      </c>
      <c r="B32" s="10" t="s">
        <v>182</v>
      </c>
      <c r="C32" s="10" t="s">
        <v>183</v>
      </c>
      <c r="D32" s="9">
        <v>1</v>
      </c>
      <c r="E32" s="9" t="s">
        <v>15</v>
      </c>
      <c r="F32" s="9" t="s">
        <v>91</v>
      </c>
      <c r="G32" s="11"/>
      <c r="H32" s="11">
        <f>D32*G32</f>
        <v>0</v>
      </c>
      <c r="I32" s="9"/>
      <c r="J32" s="14" t="s">
        <v>184</v>
      </c>
    </row>
    <row r="33" s="1" customFormat="1" ht="55.15" customHeight="1" spans="1:10">
      <c r="A33" s="9">
        <v>70</v>
      </c>
      <c r="B33" s="10" t="s">
        <v>179</v>
      </c>
      <c r="C33" s="10" t="s">
        <v>185</v>
      </c>
      <c r="D33" s="9">
        <v>1</v>
      </c>
      <c r="E33" s="9" t="s">
        <v>15</v>
      </c>
      <c r="F33" s="9" t="s">
        <v>91</v>
      </c>
      <c r="G33" s="11"/>
      <c r="H33" s="11">
        <f>D33*G33</f>
        <v>0</v>
      </c>
      <c r="I33" s="9"/>
      <c r="J33" s="14" t="s">
        <v>186</v>
      </c>
    </row>
    <row r="34" s="1" customFormat="1" ht="55.15" customHeight="1" spans="1:10">
      <c r="A34" s="9">
        <v>71</v>
      </c>
      <c r="B34" s="10" t="s">
        <v>182</v>
      </c>
      <c r="C34" s="10" t="s">
        <v>185</v>
      </c>
      <c r="D34" s="9">
        <v>1</v>
      </c>
      <c r="E34" s="9" t="s">
        <v>15</v>
      </c>
      <c r="F34" s="9" t="s">
        <v>91</v>
      </c>
      <c r="G34" s="11"/>
      <c r="H34" s="11">
        <f>D34*G34</f>
        <v>0</v>
      </c>
      <c r="I34" s="9"/>
      <c r="J34" s="14" t="s">
        <v>187</v>
      </c>
    </row>
    <row r="35" s="1" customFormat="1" ht="64" customHeight="1" spans="1:10">
      <c r="A35" s="9">
        <v>72</v>
      </c>
      <c r="B35" s="10" t="s">
        <v>188</v>
      </c>
      <c r="C35" s="10" t="s">
        <v>189</v>
      </c>
      <c r="D35" s="9">
        <v>4</v>
      </c>
      <c r="E35" s="9" t="s">
        <v>15</v>
      </c>
      <c r="F35" s="9" t="s">
        <v>190</v>
      </c>
      <c r="G35" s="11"/>
      <c r="H35" s="11">
        <f>D35*G35</f>
        <v>0</v>
      </c>
      <c r="I35" s="9"/>
      <c r="J35" s="14"/>
    </row>
    <row r="36" s="1" customFormat="1" ht="20.1" customHeight="1" spans="1:10">
      <c r="A36" s="7" t="s">
        <v>191</v>
      </c>
      <c r="B36" s="8"/>
      <c r="C36" s="10"/>
      <c r="D36" s="9"/>
      <c r="E36" s="9"/>
      <c r="F36" s="9"/>
      <c r="G36" s="11"/>
      <c r="H36" s="11"/>
      <c r="I36" s="9"/>
      <c r="J36" s="9"/>
    </row>
    <row r="37" s="1" customFormat="1" ht="53" customHeight="1" spans="1:10">
      <c r="A37" s="9">
        <v>73</v>
      </c>
      <c r="B37" s="10" t="s">
        <v>13</v>
      </c>
      <c r="C37" s="10" t="s">
        <v>14</v>
      </c>
      <c r="D37" s="9">
        <v>2</v>
      </c>
      <c r="E37" s="9" t="s">
        <v>15</v>
      </c>
      <c r="F37" s="9" t="s">
        <v>16</v>
      </c>
      <c r="G37" s="11"/>
      <c r="H37" s="11">
        <f>G37*D37</f>
        <v>0</v>
      </c>
      <c r="I37" s="9"/>
      <c r="J37" s="10" t="s">
        <v>17</v>
      </c>
    </row>
    <row r="38" s="1" customFormat="1" ht="63" customHeight="1" spans="1:10">
      <c r="A38" s="9">
        <v>74</v>
      </c>
      <c r="B38" s="10" t="s">
        <v>89</v>
      </c>
      <c r="C38" s="10" t="s">
        <v>90</v>
      </c>
      <c r="D38" s="9">
        <v>3</v>
      </c>
      <c r="E38" s="9" t="s">
        <v>15</v>
      </c>
      <c r="F38" s="9" t="s">
        <v>91</v>
      </c>
      <c r="G38" s="11"/>
      <c r="H38" s="11">
        <f>D38*G38</f>
        <v>0</v>
      </c>
      <c r="I38" s="9"/>
      <c r="J38" s="14" t="s">
        <v>92</v>
      </c>
    </row>
    <row r="39" s="1" customFormat="1" ht="64.15" customHeight="1" spans="1:10">
      <c r="A39" s="9">
        <v>77</v>
      </c>
      <c r="B39" s="10" t="s">
        <v>193</v>
      </c>
      <c r="C39" s="10" t="s">
        <v>94</v>
      </c>
      <c r="D39" s="9">
        <v>3</v>
      </c>
      <c r="E39" s="9" t="s">
        <v>15</v>
      </c>
      <c r="F39" s="9" t="s">
        <v>91</v>
      </c>
      <c r="G39" s="11"/>
      <c r="H39" s="11">
        <f>D39*G39</f>
        <v>0</v>
      </c>
      <c r="I39" s="9"/>
      <c r="J39" s="14" t="s">
        <v>194</v>
      </c>
    </row>
    <row r="40" s="1" customFormat="1" ht="48" customHeight="1" spans="1:10">
      <c r="A40" s="9">
        <v>91</v>
      </c>
      <c r="B40" s="10" t="s">
        <v>223</v>
      </c>
      <c r="C40" s="10" t="s">
        <v>122</v>
      </c>
      <c r="D40" s="9">
        <v>1</v>
      </c>
      <c r="E40" s="9" t="s">
        <v>15</v>
      </c>
      <c r="F40" s="9" t="s">
        <v>123</v>
      </c>
      <c r="G40" s="11"/>
      <c r="H40" s="11">
        <f>D40*G40</f>
        <v>0</v>
      </c>
      <c r="I40" s="9"/>
      <c r="J40" s="14" t="s">
        <v>224</v>
      </c>
    </row>
    <row r="41" s="1" customFormat="1" ht="54" customHeight="1" spans="1:10">
      <c r="A41" s="9">
        <v>92</v>
      </c>
      <c r="B41" s="10" t="s">
        <v>127</v>
      </c>
      <c r="C41" s="10" t="s">
        <v>128</v>
      </c>
      <c r="D41" s="9">
        <v>15</v>
      </c>
      <c r="E41" s="9" t="s">
        <v>129</v>
      </c>
      <c r="F41" s="9" t="s">
        <v>130</v>
      </c>
      <c r="G41" s="11"/>
      <c r="H41" s="11">
        <f>D41*G41</f>
        <v>0</v>
      </c>
      <c r="I41" s="9"/>
      <c r="J41" s="14" t="s">
        <v>131</v>
      </c>
    </row>
    <row r="42" s="1" customFormat="1" ht="45" customHeight="1" spans="1:10">
      <c r="A42" s="9">
        <v>103</v>
      </c>
      <c r="B42" s="10" t="s">
        <v>39</v>
      </c>
      <c r="C42" s="10" t="s">
        <v>229</v>
      </c>
      <c r="D42" s="9">
        <v>1</v>
      </c>
      <c r="E42" s="9" t="s">
        <v>15</v>
      </c>
      <c r="F42" s="9" t="s">
        <v>41</v>
      </c>
      <c r="G42" s="11"/>
      <c r="H42" s="11">
        <f>D42*G42</f>
        <v>0</v>
      </c>
      <c r="I42" s="9"/>
      <c r="J42" s="14" t="s">
        <v>42</v>
      </c>
    </row>
    <row r="43" s="1" customFormat="1" ht="20.1" customHeight="1" spans="1:10">
      <c r="A43" s="7" t="s">
        <v>233</v>
      </c>
      <c r="B43" s="8"/>
      <c r="C43" s="10"/>
      <c r="D43" s="9"/>
      <c r="E43" s="9"/>
      <c r="F43" s="9"/>
      <c r="G43" s="11"/>
      <c r="H43" s="11"/>
      <c r="I43" s="9"/>
      <c r="J43" s="9"/>
    </row>
    <row r="44" s="1" customFormat="1" ht="53" customHeight="1" spans="1:10">
      <c r="A44" s="9">
        <v>105</v>
      </c>
      <c r="B44" s="10" t="s">
        <v>13</v>
      </c>
      <c r="C44" s="10" t="s">
        <v>14</v>
      </c>
      <c r="D44" s="9">
        <v>2</v>
      </c>
      <c r="E44" s="9" t="s">
        <v>15</v>
      </c>
      <c r="F44" s="9" t="s">
        <v>16</v>
      </c>
      <c r="G44" s="11"/>
      <c r="H44" s="11">
        <f>G44*D44</f>
        <v>0</v>
      </c>
      <c r="I44" s="9"/>
      <c r="J44" s="10" t="s">
        <v>17</v>
      </c>
    </row>
    <row r="45" s="1" customFormat="1" ht="20.1" customHeight="1" spans="1:10">
      <c r="A45" s="7" t="s">
        <v>237</v>
      </c>
      <c r="B45" s="8"/>
      <c r="C45" s="10"/>
      <c r="D45" s="9"/>
      <c r="E45" s="9"/>
      <c r="F45" s="9"/>
      <c r="G45" s="11"/>
      <c r="H45" s="11"/>
      <c r="I45" s="9"/>
      <c r="J45" s="9"/>
    </row>
    <row r="46" s="1" customFormat="1" ht="53" customHeight="1" spans="1:10">
      <c r="A46" s="9">
        <v>109</v>
      </c>
      <c r="B46" s="10" t="s">
        <v>13</v>
      </c>
      <c r="C46" s="10" t="s">
        <v>14</v>
      </c>
      <c r="D46" s="9">
        <v>2</v>
      </c>
      <c r="E46" s="9" t="s">
        <v>15</v>
      </c>
      <c r="F46" s="9" t="s">
        <v>16</v>
      </c>
      <c r="G46" s="11"/>
      <c r="H46" s="11">
        <f>G46*D46</f>
        <v>0</v>
      </c>
      <c r="I46" s="9"/>
      <c r="J46" s="10" t="s">
        <v>17</v>
      </c>
    </row>
    <row r="47" s="1" customFormat="1" ht="75" customHeight="1" spans="1:10">
      <c r="A47" s="9">
        <v>114</v>
      </c>
      <c r="B47" s="10" t="s">
        <v>244</v>
      </c>
      <c r="C47" s="10" t="s">
        <v>245</v>
      </c>
      <c r="D47" s="9">
        <v>1</v>
      </c>
      <c r="E47" s="9" t="s">
        <v>15</v>
      </c>
      <c r="F47" s="9" t="s">
        <v>246</v>
      </c>
      <c r="G47" s="11"/>
      <c r="H47" s="11">
        <f t="shared" ref="H47:H53" si="1">D47*G47</f>
        <v>0</v>
      </c>
      <c r="I47" s="9"/>
      <c r="J47" s="10" t="s">
        <v>247</v>
      </c>
    </row>
    <row r="48" s="1" customFormat="1" ht="50.1" customHeight="1" spans="1:10">
      <c r="A48" s="9">
        <v>116</v>
      </c>
      <c r="B48" s="10" t="s">
        <v>251</v>
      </c>
      <c r="C48" s="10" t="s">
        <v>252</v>
      </c>
      <c r="D48" s="9">
        <v>8</v>
      </c>
      <c r="E48" s="9" t="s">
        <v>15</v>
      </c>
      <c r="F48" s="9" t="s">
        <v>253</v>
      </c>
      <c r="G48" s="11"/>
      <c r="H48" s="11">
        <f t="shared" si="1"/>
        <v>0</v>
      </c>
      <c r="I48" s="9"/>
      <c r="J48" s="10" t="s">
        <v>254</v>
      </c>
    </row>
    <row r="49" s="1" customFormat="1" ht="46.15" customHeight="1" spans="1:10">
      <c r="A49" s="9">
        <v>117</v>
      </c>
      <c r="B49" s="10" t="s">
        <v>255</v>
      </c>
      <c r="C49" s="10" t="s">
        <v>256</v>
      </c>
      <c r="D49" s="9">
        <v>1</v>
      </c>
      <c r="E49" s="9" t="s">
        <v>15</v>
      </c>
      <c r="F49" s="9" t="s">
        <v>41</v>
      </c>
      <c r="G49" s="11"/>
      <c r="H49" s="11">
        <f t="shared" si="1"/>
        <v>0</v>
      </c>
      <c r="I49" s="9"/>
      <c r="J49" s="10" t="s">
        <v>257</v>
      </c>
    </row>
    <row r="50" s="1" customFormat="1" ht="62" customHeight="1" spans="1:10">
      <c r="A50" s="9">
        <v>118</v>
      </c>
      <c r="B50" s="10" t="s">
        <v>258</v>
      </c>
      <c r="C50" s="10" t="s">
        <v>259</v>
      </c>
      <c r="D50" s="9">
        <v>1</v>
      </c>
      <c r="E50" s="9" t="s">
        <v>15</v>
      </c>
      <c r="F50" s="9" t="s">
        <v>20</v>
      </c>
      <c r="G50" s="11"/>
      <c r="H50" s="11">
        <f t="shared" si="1"/>
        <v>0</v>
      </c>
      <c r="I50" s="9"/>
      <c r="J50" s="14" t="s">
        <v>64</v>
      </c>
    </row>
    <row r="51" s="1" customFormat="1" ht="46.15" customHeight="1" spans="1:10">
      <c r="A51" s="9">
        <v>119</v>
      </c>
      <c r="B51" s="10" t="s">
        <v>39</v>
      </c>
      <c r="C51" s="10" t="s">
        <v>260</v>
      </c>
      <c r="D51" s="9">
        <v>1</v>
      </c>
      <c r="E51" s="9" t="s">
        <v>15</v>
      </c>
      <c r="F51" s="9" t="s">
        <v>41</v>
      </c>
      <c r="G51" s="11"/>
      <c r="H51" s="11">
        <f t="shared" si="1"/>
        <v>0</v>
      </c>
      <c r="I51" s="9"/>
      <c r="J51" s="14" t="s">
        <v>42</v>
      </c>
    </row>
    <row r="52" s="1" customFormat="1" ht="38" customHeight="1" spans="1:10">
      <c r="A52" s="9">
        <v>121</v>
      </c>
      <c r="B52" s="10" t="s">
        <v>264</v>
      </c>
      <c r="C52" s="10" t="s">
        <v>265</v>
      </c>
      <c r="D52" s="9">
        <v>1</v>
      </c>
      <c r="E52" s="9" t="s">
        <v>15</v>
      </c>
      <c r="F52" s="9" t="s">
        <v>266</v>
      </c>
      <c r="G52" s="11"/>
      <c r="H52" s="11">
        <f t="shared" si="1"/>
        <v>0</v>
      </c>
      <c r="I52" s="9"/>
      <c r="J52" s="10" t="s">
        <v>267</v>
      </c>
    </row>
    <row r="53" s="1" customFormat="1" ht="144" spans="1:10">
      <c r="A53" s="9">
        <v>124</v>
      </c>
      <c r="B53" s="10" t="s">
        <v>68</v>
      </c>
      <c r="C53" s="10" t="s">
        <v>69</v>
      </c>
      <c r="D53" s="9">
        <v>1</v>
      </c>
      <c r="E53" s="9" t="s">
        <v>15</v>
      </c>
      <c r="F53" s="9" t="s">
        <v>70</v>
      </c>
      <c r="G53" s="11"/>
      <c r="H53" s="11">
        <f t="shared" si="1"/>
        <v>0</v>
      </c>
      <c r="I53" s="9"/>
      <c r="J53" s="10" t="s">
        <v>71</v>
      </c>
    </row>
    <row r="54" s="1" customFormat="1" ht="20.1" customHeight="1" spans="1:10">
      <c r="A54" s="7" t="s">
        <v>270</v>
      </c>
      <c r="B54" s="8"/>
      <c r="C54" s="8"/>
      <c r="D54" s="9"/>
      <c r="E54" s="9"/>
      <c r="F54" s="9"/>
      <c r="G54" s="11"/>
      <c r="H54" s="11"/>
      <c r="I54" s="9"/>
      <c r="J54" s="9"/>
    </row>
    <row r="55" s="1" customFormat="1" ht="20.1" customHeight="1" spans="1:10">
      <c r="A55" s="7" t="s">
        <v>271</v>
      </c>
      <c r="B55" s="8"/>
      <c r="C55" s="10"/>
      <c r="D55" s="9"/>
      <c r="E55" s="9"/>
      <c r="F55" s="9"/>
      <c r="G55" s="11"/>
      <c r="H55" s="11"/>
      <c r="I55" s="9"/>
      <c r="J55" s="9"/>
    </row>
    <row r="56" s="1" customFormat="1" ht="53" customHeight="1" spans="1:10">
      <c r="A56" s="9">
        <v>125</v>
      </c>
      <c r="B56" s="10" t="s">
        <v>13</v>
      </c>
      <c r="C56" s="10" t="s">
        <v>14</v>
      </c>
      <c r="D56" s="9">
        <v>1</v>
      </c>
      <c r="E56" s="9" t="s">
        <v>15</v>
      </c>
      <c r="F56" s="9" t="s">
        <v>16</v>
      </c>
      <c r="G56" s="11"/>
      <c r="H56" s="11">
        <f>G56*D56</f>
        <v>0</v>
      </c>
      <c r="I56" s="9"/>
      <c r="J56" s="10" t="s">
        <v>17</v>
      </c>
    </row>
    <row r="57" s="1" customFormat="1" ht="55.15" customHeight="1" spans="1:10">
      <c r="A57" s="9">
        <v>127</v>
      </c>
      <c r="B57" s="10" t="s">
        <v>273</v>
      </c>
      <c r="C57" s="10" t="s">
        <v>274</v>
      </c>
      <c r="D57" s="9">
        <v>1</v>
      </c>
      <c r="E57" s="9" t="s">
        <v>15</v>
      </c>
      <c r="F57" s="9" t="s">
        <v>246</v>
      </c>
      <c r="G57" s="11"/>
      <c r="H57" s="11">
        <f>D57*G57</f>
        <v>0</v>
      </c>
      <c r="I57" s="9"/>
      <c r="J57" s="10" t="s">
        <v>275</v>
      </c>
    </row>
    <row r="58" s="1" customFormat="1" ht="38" customHeight="1" spans="1:10">
      <c r="A58" s="9">
        <v>129</v>
      </c>
      <c r="B58" s="10" t="s">
        <v>264</v>
      </c>
      <c r="C58" s="10" t="s">
        <v>265</v>
      </c>
      <c r="D58" s="9">
        <v>1</v>
      </c>
      <c r="E58" s="9" t="s">
        <v>15</v>
      </c>
      <c r="F58" s="9" t="s">
        <v>266</v>
      </c>
      <c r="G58" s="11"/>
      <c r="H58" s="11">
        <f>D58*G58</f>
        <v>0</v>
      </c>
      <c r="I58" s="9"/>
      <c r="J58" s="10" t="s">
        <v>267</v>
      </c>
    </row>
    <row r="59" s="1" customFormat="1" ht="49.15" customHeight="1" spans="1:10">
      <c r="A59" s="9">
        <v>134</v>
      </c>
      <c r="B59" s="10" t="s">
        <v>255</v>
      </c>
      <c r="C59" s="10" t="s">
        <v>256</v>
      </c>
      <c r="D59" s="9">
        <v>1</v>
      </c>
      <c r="E59" s="9" t="s">
        <v>15</v>
      </c>
      <c r="F59" s="9" t="s">
        <v>41</v>
      </c>
      <c r="G59" s="11"/>
      <c r="H59" s="11">
        <f>D59*G59</f>
        <v>0</v>
      </c>
      <c r="I59" s="9"/>
      <c r="J59" s="10" t="s">
        <v>257</v>
      </c>
    </row>
    <row r="60" s="1" customFormat="1" ht="45" customHeight="1" spans="1:10">
      <c r="A60" s="9">
        <v>135</v>
      </c>
      <c r="B60" s="10" t="s">
        <v>39</v>
      </c>
      <c r="C60" s="10" t="s">
        <v>40</v>
      </c>
      <c r="D60" s="9">
        <v>1</v>
      </c>
      <c r="E60" s="9" t="s">
        <v>15</v>
      </c>
      <c r="F60" s="9" t="s">
        <v>41</v>
      </c>
      <c r="G60" s="11"/>
      <c r="H60" s="11">
        <f>D60*G60</f>
        <v>0</v>
      </c>
      <c r="I60" s="9"/>
      <c r="J60" s="14" t="s">
        <v>42</v>
      </c>
    </row>
    <row r="61" s="1" customFormat="1" ht="144" spans="1:10">
      <c r="A61" s="9">
        <v>137</v>
      </c>
      <c r="B61" s="10" t="s">
        <v>68</v>
      </c>
      <c r="C61" s="10" t="s">
        <v>69</v>
      </c>
      <c r="D61" s="9">
        <v>1</v>
      </c>
      <c r="E61" s="9" t="s">
        <v>15</v>
      </c>
      <c r="F61" s="9" t="s">
        <v>70</v>
      </c>
      <c r="G61" s="11"/>
      <c r="H61" s="11">
        <f>D61*G61</f>
        <v>0</v>
      </c>
      <c r="I61" s="9"/>
      <c r="J61" s="10" t="s">
        <v>71</v>
      </c>
    </row>
    <row r="62" s="1" customFormat="1" ht="20.1" customHeight="1" spans="1:10">
      <c r="A62" s="7" t="s">
        <v>75</v>
      </c>
      <c r="B62" s="8"/>
      <c r="C62" s="10"/>
      <c r="D62" s="9"/>
      <c r="E62" s="9"/>
      <c r="F62" s="9"/>
      <c r="G62" s="11"/>
      <c r="H62" s="11"/>
      <c r="I62" s="9"/>
      <c r="J62" s="9"/>
    </row>
    <row r="63" s="1" customFormat="1" ht="53" customHeight="1" spans="1:10">
      <c r="A63" s="9">
        <v>138</v>
      </c>
      <c r="B63" s="10" t="s">
        <v>13</v>
      </c>
      <c r="C63" s="10" t="s">
        <v>14</v>
      </c>
      <c r="D63" s="9">
        <v>1</v>
      </c>
      <c r="E63" s="9" t="s">
        <v>15</v>
      </c>
      <c r="F63" s="9" t="s">
        <v>16</v>
      </c>
      <c r="G63" s="11"/>
      <c r="H63" s="11">
        <f>G63*D63</f>
        <v>0</v>
      </c>
      <c r="I63" s="9"/>
      <c r="J63" s="10" t="s">
        <v>17</v>
      </c>
    </row>
    <row r="64" s="1" customFormat="1" ht="44.1" customHeight="1" spans="1:10">
      <c r="A64" s="9">
        <v>140</v>
      </c>
      <c r="B64" s="10" t="s">
        <v>282</v>
      </c>
      <c r="C64" s="10" t="s">
        <v>283</v>
      </c>
      <c r="D64" s="9">
        <v>1</v>
      </c>
      <c r="E64" s="9" t="s">
        <v>15</v>
      </c>
      <c r="F64" s="9" t="s">
        <v>123</v>
      </c>
      <c r="G64" s="11"/>
      <c r="H64" s="11">
        <f>D64*G64</f>
        <v>0</v>
      </c>
      <c r="I64" s="9"/>
      <c r="J64" s="14" t="s">
        <v>284</v>
      </c>
    </row>
    <row r="65" s="1" customFormat="1" ht="46.15" customHeight="1" spans="1:10">
      <c r="A65" s="9">
        <v>141</v>
      </c>
      <c r="B65" s="10" t="s">
        <v>285</v>
      </c>
      <c r="C65" s="10" t="s">
        <v>283</v>
      </c>
      <c r="D65" s="9">
        <v>1</v>
      </c>
      <c r="E65" s="9" t="s">
        <v>15</v>
      </c>
      <c r="F65" s="9" t="s">
        <v>123</v>
      </c>
      <c r="G65" s="11"/>
      <c r="H65" s="11">
        <f>D65*G65</f>
        <v>0</v>
      </c>
      <c r="I65" s="9"/>
      <c r="J65" s="14" t="s">
        <v>284</v>
      </c>
    </row>
    <row r="66" s="1" customFormat="1" ht="53.1" customHeight="1" spans="1:10">
      <c r="A66" s="9">
        <v>142</v>
      </c>
      <c r="B66" s="10" t="s">
        <v>286</v>
      </c>
      <c r="C66" s="10" t="s">
        <v>283</v>
      </c>
      <c r="D66" s="9">
        <v>1</v>
      </c>
      <c r="E66" s="9" t="s">
        <v>15</v>
      </c>
      <c r="F66" s="9" t="s">
        <v>123</v>
      </c>
      <c r="G66" s="11"/>
      <c r="H66" s="11">
        <f>D66*G66</f>
        <v>0</v>
      </c>
      <c r="I66" s="9"/>
      <c r="J66" s="14" t="s">
        <v>287</v>
      </c>
    </row>
    <row r="67" s="1" customFormat="1" ht="64.15" customHeight="1" spans="1:10">
      <c r="A67" s="9">
        <v>143</v>
      </c>
      <c r="B67" s="10" t="s">
        <v>193</v>
      </c>
      <c r="C67" s="10" t="s">
        <v>51</v>
      </c>
      <c r="D67" s="9">
        <v>1</v>
      </c>
      <c r="E67" s="9" t="s">
        <v>15</v>
      </c>
      <c r="F67" s="9" t="s">
        <v>91</v>
      </c>
      <c r="G67" s="11"/>
      <c r="H67" s="11">
        <f>D67*G67</f>
        <v>0</v>
      </c>
      <c r="I67" s="9"/>
      <c r="J67" s="14" t="s">
        <v>95</v>
      </c>
    </row>
    <row r="68" s="1" customFormat="1" ht="54" customHeight="1" spans="1:10">
      <c r="A68" s="9">
        <v>145</v>
      </c>
      <c r="B68" s="10" t="s">
        <v>127</v>
      </c>
      <c r="C68" s="10" t="s">
        <v>128</v>
      </c>
      <c r="D68" s="9">
        <v>2.2</v>
      </c>
      <c r="E68" s="9" t="s">
        <v>129</v>
      </c>
      <c r="F68" s="9" t="s">
        <v>130</v>
      </c>
      <c r="G68" s="11"/>
      <c r="H68" s="11">
        <f>D68*G68</f>
        <v>0</v>
      </c>
      <c r="I68" s="9"/>
      <c r="J68" s="14" t="s">
        <v>131</v>
      </c>
    </row>
    <row r="69" s="1" customFormat="1" ht="20.1" customHeight="1" spans="1:10">
      <c r="A69" s="7" t="s">
        <v>289</v>
      </c>
      <c r="B69" s="8"/>
      <c r="C69" s="10"/>
      <c r="D69" s="9"/>
      <c r="E69" s="9"/>
      <c r="F69" s="9"/>
      <c r="G69" s="11"/>
      <c r="H69" s="11"/>
      <c r="I69" s="9"/>
      <c r="J69" s="9"/>
    </row>
    <row r="70" s="1" customFormat="1" ht="53" customHeight="1" spans="1:10">
      <c r="A70" s="9">
        <v>154</v>
      </c>
      <c r="B70" s="10" t="s">
        <v>13</v>
      </c>
      <c r="C70" s="10" t="s">
        <v>14</v>
      </c>
      <c r="D70" s="9">
        <v>1</v>
      </c>
      <c r="E70" s="9" t="s">
        <v>15</v>
      </c>
      <c r="F70" s="9" t="s">
        <v>16</v>
      </c>
      <c r="G70" s="11"/>
      <c r="H70" s="11">
        <f>G70*D70</f>
        <v>0</v>
      </c>
      <c r="I70" s="9"/>
      <c r="J70" s="10" t="s">
        <v>17</v>
      </c>
    </row>
    <row r="71" s="1" customFormat="1" ht="67.15" customHeight="1" spans="1:10">
      <c r="A71" s="9">
        <v>157</v>
      </c>
      <c r="B71" s="10" t="s">
        <v>291</v>
      </c>
      <c r="C71" s="10" t="s">
        <v>292</v>
      </c>
      <c r="D71" s="9">
        <v>1</v>
      </c>
      <c r="E71" s="9" t="s">
        <v>15</v>
      </c>
      <c r="F71" s="9" t="s">
        <v>91</v>
      </c>
      <c r="G71" s="11"/>
      <c r="H71" s="11">
        <f>D71*G71</f>
        <v>0</v>
      </c>
      <c r="I71" s="9"/>
      <c r="J71" s="14" t="s">
        <v>293</v>
      </c>
    </row>
    <row r="72" s="1" customFormat="1" ht="55.15" customHeight="1" spans="1:10">
      <c r="A72" s="9">
        <v>158</v>
      </c>
      <c r="B72" s="10" t="s">
        <v>193</v>
      </c>
      <c r="C72" s="10" t="s">
        <v>82</v>
      </c>
      <c r="D72" s="9">
        <v>1</v>
      </c>
      <c r="E72" s="9" t="s">
        <v>15</v>
      </c>
      <c r="F72" s="9" t="s">
        <v>91</v>
      </c>
      <c r="G72" s="11"/>
      <c r="H72" s="11">
        <f>D72*G72</f>
        <v>0</v>
      </c>
      <c r="I72" s="9"/>
      <c r="J72" s="14" t="s">
        <v>95</v>
      </c>
    </row>
    <row r="73" s="1" customFormat="1" ht="20.1" customHeight="1" spans="1:10">
      <c r="A73" s="7" t="s">
        <v>294</v>
      </c>
      <c r="B73" s="8"/>
      <c r="C73" s="10"/>
      <c r="D73" s="9"/>
      <c r="E73" s="9"/>
      <c r="F73" s="9"/>
      <c r="G73" s="11"/>
      <c r="H73" s="11"/>
      <c r="I73" s="9"/>
      <c r="J73" s="9"/>
    </row>
    <row r="74" s="1" customFormat="1" ht="53" customHeight="1" spans="1:10">
      <c r="A74" s="9">
        <v>159</v>
      </c>
      <c r="B74" s="10" t="s">
        <v>13</v>
      </c>
      <c r="C74" s="10" t="s">
        <v>14</v>
      </c>
      <c r="D74" s="9">
        <v>2</v>
      </c>
      <c r="E74" s="9" t="s">
        <v>15</v>
      </c>
      <c r="F74" s="9" t="s">
        <v>16</v>
      </c>
      <c r="G74" s="11"/>
      <c r="H74" s="11">
        <f>G74*D74</f>
        <v>0</v>
      </c>
      <c r="I74" s="9"/>
      <c r="J74" s="10" t="s">
        <v>17</v>
      </c>
    </row>
    <row r="75" s="1" customFormat="1" ht="162" customHeight="1" spans="1:10">
      <c r="A75" s="9">
        <v>160</v>
      </c>
      <c r="B75" s="10" t="s">
        <v>295</v>
      </c>
      <c r="C75" s="10" t="s">
        <v>296</v>
      </c>
      <c r="D75" s="9">
        <v>1</v>
      </c>
      <c r="E75" s="9" t="s">
        <v>15</v>
      </c>
      <c r="F75" s="9" t="s">
        <v>297</v>
      </c>
      <c r="G75" s="11"/>
      <c r="H75" s="11">
        <f t="shared" ref="H75:H81" si="2">D75*G75</f>
        <v>0</v>
      </c>
      <c r="I75" s="9"/>
      <c r="J75" s="14" t="s">
        <v>298</v>
      </c>
    </row>
    <row r="76" s="1" customFormat="1" ht="157" customHeight="1" spans="1:10">
      <c r="A76" s="9">
        <v>161</v>
      </c>
      <c r="B76" s="10" t="s">
        <v>299</v>
      </c>
      <c r="C76" s="10" t="s">
        <v>300</v>
      </c>
      <c r="D76" s="9">
        <v>1</v>
      </c>
      <c r="E76" s="9" t="s">
        <v>15</v>
      </c>
      <c r="F76" s="9" t="s">
        <v>297</v>
      </c>
      <c r="G76" s="11"/>
      <c r="H76" s="11">
        <f t="shared" si="2"/>
        <v>0</v>
      </c>
      <c r="I76" s="9"/>
      <c r="J76" s="14" t="s">
        <v>298</v>
      </c>
    </row>
    <row r="77" s="1" customFormat="1" ht="156" customHeight="1" spans="1:10">
      <c r="A77" s="9">
        <v>162</v>
      </c>
      <c r="B77" s="10" t="s">
        <v>301</v>
      </c>
      <c r="C77" s="10" t="s">
        <v>302</v>
      </c>
      <c r="D77" s="9">
        <v>1</v>
      </c>
      <c r="E77" s="9" t="s">
        <v>15</v>
      </c>
      <c r="F77" s="9" t="s">
        <v>297</v>
      </c>
      <c r="G77" s="15"/>
      <c r="H77" s="11">
        <f t="shared" si="2"/>
        <v>0</v>
      </c>
      <c r="I77" s="9"/>
      <c r="J77" s="14" t="s">
        <v>298</v>
      </c>
    </row>
    <row r="78" s="1" customFormat="1" ht="47.1" customHeight="1" spans="1:10">
      <c r="A78" s="9">
        <v>163</v>
      </c>
      <c r="B78" s="10" t="s">
        <v>303</v>
      </c>
      <c r="C78" s="10" t="s">
        <v>122</v>
      </c>
      <c r="D78" s="9">
        <v>1</v>
      </c>
      <c r="E78" s="9" t="s">
        <v>15</v>
      </c>
      <c r="F78" s="9" t="s">
        <v>123</v>
      </c>
      <c r="G78" s="11"/>
      <c r="H78" s="11">
        <f t="shared" si="2"/>
        <v>0</v>
      </c>
      <c r="I78" s="9"/>
      <c r="J78" s="14" t="s">
        <v>224</v>
      </c>
    </row>
    <row r="79" s="1" customFormat="1" ht="66" customHeight="1" spans="1:10">
      <c r="A79" s="9">
        <v>164</v>
      </c>
      <c r="B79" s="10" t="s">
        <v>193</v>
      </c>
      <c r="C79" s="10" t="s">
        <v>82</v>
      </c>
      <c r="D79" s="9">
        <v>1</v>
      </c>
      <c r="E79" s="9" t="s">
        <v>15</v>
      </c>
      <c r="F79" s="9" t="s">
        <v>91</v>
      </c>
      <c r="G79" s="11"/>
      <c r="H79" s="11">
        <f t="shared" si="2"/>
        <v>0</v>
      </c>
      <c r="I79" s="9"/>
      <c r="J79" s="14" t="s">
        <v>95</v>
      </c>
    </row>
    <row r="80" s="3" customFormat="1" ht="66" customHeight="1" spans="1:10">
      <c r="A80" s="9">
        <v>165</v>
      </c>
      <c r="B80" s="10" t="s">
        <v>89</v>
      </c>
      <c r="C80" s="10" t="s">
        <v>90</v>
      </c>
      <c r="D80" s="9">
        <v>1</v>
      </c>
      <c r="E80" s="9" t="s">
        <v>15</v>
      </c>
      <c r="F80" s="9" t="s">
        <v>91</v>
      </c>
      <c r="G80" s="11"/>
      <c r="H80" s="11">
        <f t="shared" si="2"/>
        <v>0</v>
      </c>
      <c r="I80" s="9"/>
      <c r="J80" s="14" t="s">
        <v>92</v>
      </c>
    </row>
    <row r="81" s="1" customFormat="1" ht="54" customHeight="1" spans="1:10">
      <c r="A81" s="9">
        <v>168</v>
      </c>
      <c r="B81" s="10" t="s">
        <v>127</v>
      </c>
      <c r="C81" s="10" t="s">
        <v>128</v>
      </c>
      <c r="D81" s="9">
        <v>5.4</v>
      </c>
      <c r="E81" s="9" t="s">
        <v>129</v>
      </c>
      <c r="F81" s="9" t="s">
        <v>130</v>
      </c>
      <c r="G81" s="11"/>
      <c r="H81" s="11">
        <f t="shared" si="2"/>
        <v>0</v>
      </c>
      <c r="I81" s="9"/>
      <c r="J81" s="14" t="s">
        <v>131</v>
      </c>
    </row>
    <row r="82" s="1" customFormat="1" ht="25.15" customHeight="1" spans="1:10">
      <c r="A82" s="7" t="s">
        <v>311</v>
      </c>
      <c r="B82" s="8"/>
      <c r="C82" s="10"/>
      <c r="D82" s="9"/>
      <c r="E82" s="9"/>
      <c r="F82" s="9"/>
      <c r="G82" s="11"/>
      <c r="H82" s="11"/>
      <c r="I82" s="9"/>
      <c r="J82" s="9"/>
    </row>
    <row r="83" s="1" customFormat="1" ht="26.1" customHeight="1" spans="1:10">
      <c r="A83" s="8" t="s">
        <v>307</v>
      </c>
      <c r="B83" s="8"/>
      <c r="C83" s="16">
        <f>H83</f>
        <v>0</v>
      </c>
      <c r="D83" s="16"/>
      <c r="E83" s="16"/>
      <c r="F83" s="16"/>
      <c r="G83" s="16"/>
      <c r="H83" s="7">
        <f>SUM(H5:H82)</f>
        <v>0</v>
      </c>
      <c r="I83" s="9"/>
      <c r="J83" s="9"/>
    </row>
  </sheetData>
  <mergeCells count="17">
    <mergeCell ref="A1:J1"/>
    <mergeCell ref="A3:C3"/>
    <mergeCell ref="A4:C4"/>
    <mergeCell ref="A10:B10"/>
    <mergeCell ref="A14:B14"/>
    <mergeCell ref="A26:B26"/>
    <mergeCell ref="A36:B36"/>
    <mergeCell ref="A43:B43"/>
    <mergeCell ref="A45:B45"/>
    <mergeCell ref="A54:C54"/>
    <mergeCell ref="A55:B55"/>
    <mergeCell ref="A62:B62"/>
    <mergeCell ref="A69:B69"/>
    <mergeCell ref="A73:B73"/>
    <mergeCell ref="A82:B82"/>
    <mergeCell ref="A83:B83"/>
    <mergeCell ref="C83:G83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总清单</vt:lpstr>
      <vt:lpstr>厂制品</vt:lpstr>
      <vt:lpstr>品牌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Paccbet</cp:lastModifiedBy>
  <dcterms:created xsi:type="dcterms:W3CDTF">2020-01-22T11:29:00Z</dcterms:created>
  <dcterms:modified xsi:type="dcterms:W3CDTF">2020-05-11T07:14:33Z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2052-11.1.0.9564</vt:lpwstr>
  </property>
</Properties>
</file>